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340" activeTab="3"/>
  </bookViews>
  <sheets>
    <sheet name="GENERALS" sheetId="1" r:id="rId1"/>
    <sheet name="AUTONÒMIQUES" sheetId="2" r:id="rId2"/>
    <sheet name="MUNICIPALS" sheetId="3" r:id="rId3"/>
    <sheet name="EUROPEES" sheetId="4" r:id="rId4"/>
  </sheets>
  <definedNames/>
  <calcPr fullCalcOnLoad="1"/>
</workbook>
</file>

<file path=xl/sharedStrings.xml><?xml version="1.0" encoding="utf-8"?>
<sst xmlns="http://schemas.openxmlformats.org/spreadsheetml/2006/main" count="188" uniqueCount="34">
  <si>
    <t>% s cens</t>
  </si>
  <si>
    <t>CENS</t>
  </si>
  <si>
    <t>VOTANTS</t>
  </si>
  <si>
    <t>NULS</t>
  </si>
  <si>
    <t>BLANCS</t>
  </si>
  <si>
    <t>CAND</t>
  </si>
  <si>
    <t>PARTICIP</t>
  </si>
  <si>
    <t>ABSTENCIÓ</t>
  </si>
  <si>
    <t>CANDIDATS</t>
  </si>
  <si>
    <t>PPVOTS</t>
  </si>
  <si>
    <t>CDSVOTS</t>
  </si>
  <si>
    <t>CIUVOTS</t>
  </si>
  <si>
    <t>PSOEVOTS</t>
  </si>
  <si>
    <t>ICVOTS</t>
  </si>
  <si>
    <t>ERCVOTS</t>
  </si>
  <si>
    <t>A1VOTS</t>
  </si>
  <si>
    <t>A2VOTS</t>
  </si>
  <si>
    <t>A3VOTS</t>
  </si>
  <si>
    <t>A4VOTS</t>
  </si>
  <si>
    <t>A5VOTS</t>
  </si>
  <si>
    <t>A6VOTS</t>
  </si>
  <si>
    <t>A7VOTS</t>
  </si>
  <si>
    <t>A8VOTS</t>
  </si>
  <si>
    <t>A9VOTS</t>
  </si>
  <si>
    <t>A10VOTS</t>
  </si>
  <si>
    <t>ALTVOTS</t>
  </si>
  <si>
    <t>ABSTEN</t>
  </si>
  <si>
    <t>CANDVOTS</t>
  </si>
  <si>
    <t>RESULTATS ELECCIONS GENERALS</t>
  </si>
  <si>
    <t>RESULTATS ELECCIONS AUTONÒMIQUES</t>
  </si>
  <si>
    <t>RESULTATS ELECCIONS MUNICIPALS</t>
  </si>
  <si>
    <t>RESULTATS ELECCIONS EUROPEES</t>
  </si>
  <si>
    <t>% s votants</t>
  </si>
  <si>
    <t>PSC-PSOEVOTS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</si>
</sst>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5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16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16" applyNumberFormat="1" applyBorder="1" applyAlignment="1">
      <alignment horizont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workbookViewId="0" topLeftCell="C1">
      <selection activeCell="J2" sqref="J2"/>
    </sheetView>
  </sheetViews>
  <sheetFormatPr defaultColWidth="11.5546875" defaultRowHeight="15"/>
  <cols>
    <col min="10" max="10" width="15.21484375" style="0" bestFit="1" customWidth="1"/>
  </cols>
  <sheetData>
    <row r="1" ht="15.75">
      <c r="A1" s="14" t="s">
        <v>28</v>
      </c>
    </row>
    <row r="2" spans="1:27" ht="15.75">
      <c r="A2" s="14"/>
      <c r="Y2" s="16" t="s">
        <v>0</v>
      </c>
      <c r="AA2" s="16" t="s">
        <v>32</v>
      </c>
    </row>
    <row r="3" spans="1:46" s="23" customFormat="1" ht="15.75">
      <c r="A3" s="21"/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9</v>
      </c>
      <c r="H3" s="21" t="s">
        <v>10</v>
      </c>
      <c r="I3" s="21" t="s">
        <v>11</v>
      </c>
      <c r="J3" s="21" t="s">
        <v>33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/>
      <c r="Y3" s="21" t="s">
        <v>6</v>
      </c>
      <c r="Z3" s="21" t="s">
        <v>7</v>
      </c>
      <c r="AA3" s="21" t="s">
        <v>3</v>
      </c>
      <c r="AB3" s="21" t="s">
        <v>4</v>
      </c>
      <c r="AC3" s="21" t="s">
        <v>8</v>
      </c>
      <c r="AD3" s="22" t="s">
        <v>9</v>
      </c>
      <c r="AE3" s="22" t="s">
        <v>10</v>
      </c>
      <c r="AF3" s="22" t="s">
        <v>11</v>
      </c>
      <c r="AG3" s="22" t="s">
        <v>12</v>
      </c>
      <c r="AH3" s="22" t="s">
        <v>13</v>
      </c>
      <c r="AI3" s="22" t="s">
        <v>14</v>
      </c>
      <c r="AJ3" s="22" t="s">
        <v>15</v>
      </c>
      <c r="AK3" s="22" t="s">
        <v>16</v>
      </c>
      <c r="AL3" s="22" t="s">
        <v>17</v>
      </c>
      <c r="AM3" s="22" t="s">
        <v>18</v>
      </c>
      <c r="AN3" s="22" t="s">
        <v>19</v>
      </c>
      <c r="AO3" s="22" t="s">
        <v>20</v>
      </c>
      <c r="AP3" s="22" t="s">
        <v>21</v>
      </c>
      <c r="AQ3" s="22" t="s">
        <v>22</v>
      </c>
      <c r="AR3" s="22" t="s">
        <v>23</v>
      </c>
      <c r="AS3" s="22" t="s">
        <v>24</v>
      </c>
      <c r="AT3" s="22" t="s">
        <v>25</v>
      </c>
    </row>
    <row r="4" spans="1:4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15.75">
      <c r="A5" s="3">
        <v>1977</v>
      </c>
      <c r="B5" s="1">
        <v>58694</v>
      </c>
      <c r="C5" s="1">
        <v>48310</v>
      </c>
      <c r="D5" s="1">
        <v>352</v>
      </c>
      <c r="E5" s="1">
        <v>98</v>
      </c>
      <c r="F5" s="1">
        <f>C5-(D5+E5)</f>
        <v>47860</v>
      </c>
      <c r="G5" s="4">
        <v>971</v>
      </c>
      <c r="H5" s="4">
        <v>6423</v>
      </c>
      <c r="I5" s="4">
        <v>0</v>
      </c>
      <c r="J5" s="4">
        <v>12712</v>
      </c>
      <c r="K5" s="4">
        <v>10711</v>
      </c>
      <c r="L5" s="4">
        <v>962</v>
      </c>
      <c r="M5" s="4">
        <v>0</v>
      </c>
      <c r="N5" s="4">
        <v>0</v>
      </c>
      <c r="O5" s="4">
        <v>0</v>
      </c>
      <c r="P5" s="4">
        <v>2805</v>
      </c>
      <c r="Q5" s="4">
        <v>11644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1632</v>
      </c>
      <c r="X5" s="4"/>
      <c r="Y5" s="5">
        <f>(C5*100)/B5</f>
        <v>82.30824275053668</v>
      </c>
      <c r="Z5" s="5">
        <f>(100-Y5)</f>
        <v>17.691757249463322</v>
      </c>
      <c r="AA5" s="5">
        <f>(D5*100)/C5</f>
        <v>0.7286276133305734</v>
      </c>
      <c r="AB5" s="5">
        <f>(E5*100)/C5</f>
        <v>0.20285655143862555</v>
      </c>
      <c r="AC5" s="5">
        <f>(F5*100)/C5</f>
        <v>99.0685158352308</v>
      </c>
      <c r="AD5" s="15">
        <f>(G5*100)/$C$5</f>
        <v>2.0099358310908713</v>
      </c>
      <c r="AE5" s="15">
        <f aca="true" t="shared" si="0" ref="AE5:AT5">(H5*100)/$C$5</f>
        <v>13.295383978472366</v>
      </c>
      <c r="AF5" s="15">
        <f t="shared" si="0"/>
        <v>0</v>
      </c>
      <c r="AG5" s="15">
        <f t="shared" si="0"/>
        <v>26.31339267232457</v>
      </c>
      <c r="AH5" s="15">
        <f t="shared" si="0"/>
        <v>22.171393086317533</v>
      </c>
      <c r="AI5" s="15">
        <f t="shared" si="0"/>
        <v>1.9913061477954874</v>
      </c>
      <c r="AJ5" s="15">
        <f t="shared" si="0"/>
        <v>0</v>
      </c>
      <c r="AK5" s="15">
        <f t="shared" si="0"/>
        <v>0</v>
      </c>
      <c r="AL5" s="15">
        <f t="shared" si="0"/>
        <v>0</v>
      </c>
      <c r="AM5" s="15">
        <f t="shared" si="0"/>
        <v>5.806251293728007</v>
      </c>
      <c r="AN5" s="15">
        <f t="shared" si="0"/>
        <v>24.102670254605673</v>
      </c>
      <c r="AO5" s="15">
        <f t="shared" si="0"/>
        <v>0</v>
      </c>
      <c r="AP5" s="15">
        <f t="shared" si="0"/>
        <v>0</v>
      </c>
      <c r="AQ5" s="15">
        <f t="shared" si="0"/>
        <v>0</v>
      </c>
      <c r="AR5" s="15">
        <f t="shared" si="0"/>
        <v>0</v>
      </c>
      <c r="AS5" s="15">
        <f t="shared" si="0"/>
        <v>0</v>
      </c>
      <c r="AT5" s="15">
        <f t="shared" si="0"/>
        <v>3.378182570896295</v>
      </c>
    </row>
    <row r="6" spans="1:46" ht="15.75">
      <c r="A6" s="3"/>
      <c r="B6" s="1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15.75">
      <c r="A7" s="3">
        <v>1979</v>
      </c>
      <c r="B7" s="1">
        <v>64587</v>
      </c>
      <c r="C7" s="1">
        <v>48376</v>
      </c>
      <c r="D7" s="1">
        <v>724</v>
      </c>
      <c r="E7" s="1">
        <v>215</v>
      </c>
      <c r="F7" s="1">
        <f aca="true" t="shared" si="1" ref="F7:F19">C7-(D7+E7)</f>
        <v>47437</v>
      </c>
      <c r="G7" s="4">
        <v>1205</v>
      </c>
      <c r="H7" s="4">
        <v>7120</v>
      </c>
      <c r="I7" s="4">
        <v>9497</v>
      </c>
      <c r="J7" s="4">
        <v>14900</v>
      </c>
      <c r="K7" s="4">
        <v>8875</v>
      </c>
      <c r="L7" s="4">
        <v>1874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3966</v>
      </c>
      <c r="X7" s="4"/>
      <c r="Y7" s="5">
        <f>(C7*100)/B7</f>
        <v>74.90052177682816</v>
      </c>
      <c r="Z7" s="5">
        <f aca="true" t="shared" si="2" ref="Z7:Z19">(100-Y7)</f>
        <v>25.099478223171843</v>
      </c>
      <c r="AA7" s="5">
        <f>(D7*100)/C7</f>
        <v>1.496609889201257</v>
      </c>
      <c r="AB7" s="5">
        <f>(E7*100)/C7</f>
        <v>0.4444352571523069</v>
      </c>
      <c r="AC7" s="5">
        <f>(F7*100)/C7</f>
        <v>98.05895485364644</v>
      </c>
      <c r="AD7" s="15">
        <f>(G7*100)/$C$7</f>
        <v>2.4909045807838597</v>
      </c>
      <c r="AE7" s="15">
        <f aca="true" t="shared" si="3" ref="AE7:AT7">(H7*100)/$C$7</f>
        <v>14.718042004299653</v>
      </c>
      <c r="AF7" s="15">
        <f t="shared" si="3"/>
        <v>19.631635521746322</v>
      </c>
      <c r="AG7" s="15">
        <f t="shared" si="3"/>
        <v>30.80039689102034</v>
      </c>
      <c r="AH7" s="15">
        <f t="shared" si="3"/>
        <v>18.34587398710104</v>
      </c>
      <c r="AI7" s="15">
        <f t="shared" si="3"/>
        <v>3.8738217297833635</v>
      </c>
      <c r="AJ7" s="15">
        <f t="shared" si="3"/>
        <v>0</v>
      </c>
      <c r="AK7" s="15">
        <f t="shared" si="3"/>
        <v>0</v>
      </c>
      <c r="AL7" s="15">
        <f t="shared" si="3"/>
        <v>0</v>
      </c>
      <c r="AM7" s="15">
        <f t="shared" si="3"/>
        <v>0</v>
      </c>
      <c r="AN7" s="15">
        <f t="shared" si="3"/>
        <v>0</v>
      </c>
      <c r="AO7" s="15">
        <f t="shared" si="3"/>
        <v>0</v>
      </c>
      <c r="AP7" s="15">
        <f t="shared" si="3"/>
        <v>0</v>
      </c>
      <c r="AQ7" s="15">
        <f t="shared" si="3"/>
        <v>0</v>
      </c>
      <c r="AR7" s="15">
        <f t="shared" si="3"/>
        <v>0</v>
      </c>
      <c r="AS7" s="15">
        <f t="shared" si="3"/>
        <v>0</v>
      </c>
      <c r="AT7" s="15">
        <f t="shared" si="3"/>
        <v>8.198280138911857</v>
      </c>
    </row>
    <row r="8" spans="1:46" ht="15.75">
      <c r="A8" s="3"/>
      <c r="B8" s="1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5"/>
      <c r="AC8" s="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5.75">
      <c r="A9" s="3">
        <v>1982</v>
      </c>
      <c r="B9" s="1">
        <v>65965</v>
      </c>
      <c r="C9" s="1">
        <v>55483</v>
      </c>
      <c r="D9" s="1">
        <v>619</v>
      </c>
      <c r="E9" s="1">
        <v>205</v>
      </c>
      <c r="F9" s="1">
        <f t="shared" si="1"/>
        <v>54659</v>
      </c>
      <c r="G9" s="4">
        <v>5750</v>
      </c>
      <c r="H9" s="4">
        <v>683</v>
      </c>
      <c r="I9" s="4">
        <v>12599</v>
      </c>
      <c r="J9" s="4">
        <v>27455</v>
      </c>
      <c r="K9" s="4">
        <v>3389</v>
      </c>
      <c r="L9" s="4">
        <v>1995</v>
      </c>
      <c r="M9" s="4">
        <v>317</v>
      </c>
      <c r="N9" s="4">
        <v>793</v>
      </c>
      <c r="O9" s="4">
        <v>875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803</v>
      </c>
      <c r="X9" s="4"/>
      <c r="Y9" s="5">
        <f>(C9*100)/B9</f>
        <v>84.10975517319791</v>
      </c>
      <c r="Z9" s="5">
        <f t="shared" si="2"/>
        <v>15.890244826802089</v>
      </c>
      <c r="AA9" s="5">
        <f>(D9*100)/C9</f>
        <v>1.115657048104825</v>
      </c>
      <c r="AB9" s="5">
        <f>(E9*100)/C9</f>
        <v>0.36948254420272875</v>
      </c>
      <c r="AC9" s="5">
        <f>(F9*100)/C9</f>
        <v>98.51486040769245</v>
      </c>
      <c r="AD9" s="15">
        <f>(G9*100)/$C$9</f>
        <v>10.363534776418001</v>
      </c>
      <c r="AE9" s="15">
        <f aca="true" t="shared" si="4" ref="AE9:AT9">(H9*100)/$C$9</f>
        <v>1.2310076960510428</v>
      </c>
      <c r="AF9" s="15">
        <f t="shared" si="4"/>
        <v>22.70785646053746</v>
      </c>
      <c r="AG9" s="15">
        <f t="shared" si="4"/>
        <v>49.483625615053256</v>
      </c>
      <c r="AH9" s="15">
        <f t="shared" si="4"/>
        <v>6.108177279527062</v>
      </c>
      <c r="AI9" s="15">
        <f t="shared" si="4"/>
        <v>3.595695978948507</v>
      </c>
      <c r="AJ9" s="15">
        <f t="shared" si="4"/>
        <v>0.5713461781086099</v>
      </c>
      <c r="AK9" s="15">
        <f t="shared" si="4"/>
        <v>1.4292666222086043</v>
      </c>
      <c r="AL9" s="15">
        <f t="shared" si="4"/>
        <v>1.5770596398896959</v>
      </c>
      <c r="AM9" s="15">
        <f t="shared" si="4"/>
        <v>0</v>
      </c>
      <c r="AN9" s="15">
        <f t="shared" si="4"/>
        <v>0</v>
      </c>
      <c r="AO9" s="15">
        <f t="shared" si="4"/>
        <v>0</v>
      </c>
      <c r="AP9" s="15">
        <f t="shared" si="4"/>
        <v>0</v>
      </c>
      <c r="AQ9" s="15">
        <f t="shared" si="4"/>
        <v>0</v>
      </c>
      <c r="AR9" s="15">
        <f t="shared" si="4"/>
        <v>0</v>
      </c>
      <c r="AS9" s="15">
        <f t="shared" si="4"/>
        <v>0</v>
      </c>
      <c r="AT9" s="15">
        <f t="shared" si="4"/>
        <v>1.447290160950201</v>
      </c>
    </row>
    <row r="10" spans="1:46" ht="15.75">
      <c r="A10" s="3"/>
      <c r="B10" s="1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5"/>
      <c r="AA10" s="5"/>
      <c r="AB10" s="5"/>
      <c r="AC10" s="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5.75">
      <c r="A11" s="3">
        <v>1986</v>
      </c>
      <c r="B11" s="1">
        <v>71004</v>
      </c>
      <c r="C11" s="1">
        <v>53354</v>
      </c>
      <c r="D11" s="1">
        <v>390</v>
      </c>
      <c r="E11" s="1">
        <v>142</v>
      </c>
      <c r="F11" s="1">
        <f t="shared" si="1"/>
        <v>52822</v>
      </c>
      <c r="G11" s="4">
        <v>4336</v>
      </c>
      <c r="H11" s="4">
        <v>1817</v>
      </c>
      <c r="I11" s="4">
        <v>14558</v>
      </c>
      <c r="J11" s="4">
        <v>26590</v>
      </c>
      <c r="K11" s="4">
        <v>1959</v>
      </c>
      <c r="L11" s="4">
        <v>1442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2120</v>
      </c>
      <c r="X11" s="4"/>
      <c r="Y11" s="5">
        <f>(C11*100)/B11</f>
        <v>75.14224550729536</v>
      </c>
      <c r="Z11" s="5">
        <f t="shared" si="2"/>
        <v>24.857754492704643</v>
      </c>
      <c r="AA11" s="5">
        <f>(D11*100)/C11</f>
        <v>0.7309667503842261</v>
      </c>
      <c r="AB11" s="5">
        <f>(E11*100)/C11</f>
        <v>0.26614686808861565</v>
      </c>
      <c r="AC11" s="5">
        <f>(F11*100)/C11</f>
        <v>99.00288638152716</v>
      </c>
      <c r="AD11" s="15">
        <f>(G11*100)/$C$11</f>
        <v>8.126850845297447</v>
      </c>
      <c r="AE11" s="15">
        <f aca="true" t="shared" si="5" ref="AE11:AT11">(H11*100)/$C$11</f>
        <v>3.4055553473029203</v>
      </c>
      <c r="AF11" s="15">
        <f t="shared" si="5"/>
        <v>27.28567680023991</v>
      </c>
      <c r="AG11" s="15">
        <f t="shared" si="5"/>
        <v>49.83693818645275</v>
      </c>
      <c r="AH11" s="15">
        <f t="shared" si="5"/>
        <v>3.671702215391536</v>
      </c>
      <c r="AI11" s="15">
        <f t="shared" si="5"/>
        <v>2.7027027027027026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3.973460284139896</v>
      </c>
    </row>
    <row r="12" spans="1:46" ht="15.75">
      <c r="A12" s="3"/>
      <c r="B12" s="1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5"/>
      <c r="AA12" s="5"/>
      <c r="AB12" s="5"/>
      <c r="AC12" s="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5.75">
      <c r="A13" s="3">
        <v>1989</v>
      </c>
      <c r="B13" s="1">
        <v>70807</v>
      </c>
      <c r="C13" s="1">
        <v>50999</v>
      </c>
      <c r="D13" s="1">
        <v>223</v>
      </c>
      <c r="E13" s="1">
        <v>197</v>
      </c>
      <c r="F13" s="1">
        <f t="shared" si="1"/>
        <v>50579</v>
      </c>
      <c r="G13" s="4">
        <v>3285</v>
      </c>
      <c r="H13" s="4">
        <v>1212</v>
      </c>
      <c r="I13" s="4">
        <v>15403</v>
      </c>
      <c r="J13" s="4">
        <v>23201</v>
      </c>
      <c r="K13" s="4">
        <v>3018</v>
      </c>
      <c r="L13" s="4">
        <v>1151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564</v>
      </c>
      <c r="S13" s="4">
        <v>162</v>
      </c>
      <c r="T13" s="4">
        <v>253</v>
      </c>
      <c r="U13" s="4">
        <v>40</v>
      </c>
      <c r="V13" s="4">
        <v>293</v>
      </c>
      <c r="W13" s="4">
        <v>1997</v>
      </c>
      <c r="X13" s="4"/>
      <c r="Y13" s="5">
        <f>(C13*100)/B13</f>
        <v>72.02536472382674</v>
      </c>
      <c r="Z13" s="5">
        <f t="shared" si="2"/>
        <v>27.97463527617326</v>
      </c>
      <c r="AA13" s="5">
        <f>(D13*100)/C13</f>
        <v>0.43726347575442653</v>
      </c>
      <c r="AB13" s="5">
        <f>(E13*100)/C13</f>
        <v>0.38628208396243063</v>
      </c>
      <c r="AC13" s="5">
        <f>(F13*100)/C13</f>
        <v>99.17645444028314</v>
      </c>
      <c r="AD13" s="15">
        <f>(G13*100)/$C$13</f>
        <v>6.441302770642562</v>
      </c>
      <c r="AE13" s="15">
        <f aca="true" t="shared" si="6" ref="AE13:AT13">(H13*100)/$C$13</f>
        <v>2.376517186611502</v>
      </c>
      <c r="AF13" s="15">
        <f t="shared" si="6"/>
        <v>30.202552991235123</v>
      </c>
      <c r="AG13" s="15">
        <f t="shared" si="6"/>
        <v>45.49304888331144</v>
      </c>
      <c r="AH13" s="15">
        <f t="shared" si="6"/>
        <v>5.917763093393988</v>
      </c>
      <c r="AI13" s="15">
        <f t="shared" si="6"/>
        <v>2.2569069981764347</v>
      </c>
      <c r="AJ13" s="15">
        <f t="shared" si="6"/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  <c r="AN13" s="15">
        <f t="shared" si="6"/>
        <v>0</v>
      </c>
      <c r="AO13" s="15">
        <f t="shared" si="6"/>
        <v>1.1059040373340654</v>
      </c>
      <c r="AP13" s="15">
        <f t="shared" si="6"/>
        <v>0.3176532873193592</v>
      </c>
      <c r="AQ13" s="15">
        <f t="shared" si="6"/>
        <v>0.4960881585913449</v>
      </c>
      <c r="AR13" s="15">
        <f t="shared" si="6"/>
        <v>0.0784329104492245</v>
      </c>
      <c r="AS13" s="15">
        <f t="shared" si="6"/>
        <v>0.5745210690405694</v>
      </c>
      <c r="AT13" s="15">
        <f t="shared" si="6"/>
        <v>3.915763054177533</v>
      </c>
    </row>
    <row r="14" spans="1:46" ht="15.75">
      <c r="A14" s="3"/>
      <c r="B14" s="1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  <c r="AA14" s="5"/>
      <c r="AB14" s="5"/>
      <c r="AC14" s="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5.75">
      <c r="A15" s="3">
        <v>1993</v>
      </c>
      <c r="B15" s="1">
        <v>75763</v>
      </c>
      <c r="C15" s="1">
        <v>59399</v>
      </c>
      <c r="D15" s="1">
        <v>270</v>
      </c>
      <c r="E15" s="1">
        <v>181</v>
      </c>
      <c r="F15" s="1">
        <f t="shared" si="1"/>
        <v>58948</v>
      </c>
      <c r="G15" s="4">
        <v>7610</v>
      </c>
      <c r="H15" s="4">
        <v>454</v>
      </c>
      <c r="I15" s="4">
        <v>17961</v>
      </c>
      <c r="J15" s="4">
        <v>24186</v>
      </c>
      <c r="K15" s="4">
        <v>4185</v>
      </c>
      <c r="L15" s="4">
        <v>2406</v>
      </c>
      <c r="M15" s="4">
        <v>0</v>
      </c>
      <c r="N15" s="4">
        <v>0</v>
      </c>
      <c r="O15" s="4">
        <v>0</v>
      </c>
      <c r="P15" s="4">
        <v>0</v>
      </c>
      <c r="Q15" s="4">
        <v>130</v>
      </c>
      <c r="R15" s="4">
        <v>265</v>
      </c>
      <c r="S15" s="4">
        <v>124</v>
      </c>
      <c r="T15" s="4">
        <v>171</v>
      </c>
      <c r="U15" s="4">
        <v>17</v>
      </c>
      <c r="V15" s="4">
        <v>838</v>
      </c>
      <c r="W15" s="4">
        <v>601</v>
      </c>
      <c r="X15" s="4"/>
      <c r="Y15" s="5">
        <f>(C15*100)/B15</f>
        <v>78.40106648363977</v>
      </c>
      <c r="Z15" s="5">
        <f t="shared" si="2"/>
        <v>21.598933516360233</v>
      </c>
      <c r="AA15" s="5">
        <f>(D15*100)/C15</f>
        <v>0.45455310695466256</v>
      </c>
      <c r="AB15" s="5">
        <f>(E15*100)/C15</f>
        <v>0.3047189346621997</v>
      </c>
      <c r="AC15" s="5">
        <f>(F15*100)/C15</f>
        <v>99.24072795838313</v>
      </c>
      <c r="AD15" s="15">
        <f>(G15*100)/$C$15</f>
        <v>12.811663496018452</v>
      </c>
      <c r="AE15" s="15">
        <f aca="true" t="shared" si="7" ref="AE15:AT15">(H15*100)/$C$15</f>
        <v>0.7643226316941363</v>
      </c>
      <c r="AF15" s="15">
        <f t="shared" si="7"/>
        <v>30.237882792639606</v>
      </c>
      <c r="AG15" s="15">
        <f t="shared" si="7"/>
        <v>40.71785720298322</v>
      </c>
      <c r="AH15" s="15">
        <f t="shared" si="7"/>
        <v>7.04557315779727</v>
      </c>
      <c r="AI15" s="15">
        <f t="shared" si="7"/>
        <v>4.050573241973771</v>
      </c>
      <c r="AJ15" s="15">
        <f t="shared" si="7"/>
        <v>0</v>
      </c>
      <c r="AK15" s="15">
        <f t="shared" si="7"/>
        <v>0</v>
      </c>
      <c r="AL15" s="15">
        <f t="shared" si="7"/>
        <v>0</v>
      </c>
      <c r="AM15" s="15">
        <f t="shared" si="7"/>
        <v>0</v>
      </c>
      <c r="AN15" s="15">
        <f t="shared" si="7"/>
        <v>0.21885890334854122</v>
      </c>
      <c r="AO15" s="15">
        <f t="shared" si="7"/>
        <v>0.44613545682587247</v>
      </c>
      <c r="AP15" s="15">
        <f t="shared" si="7"/>
        <v>0.20875772319399316</v>
      </c>
      <c r="AQ15" s="15">
        <f t="shared" si="7"/>
        <v>0.2878836344046196</v>
      </c>
      <c r="AR15" s="15">
        <f t="shared" si="7"/>
        <v>0.02862001043788616</v>
      </c>
      <c r="AS15" s="15">
        <f t="shared" si="7"/>
        <v>1.4107981615852119</v>
      </c>
      <c r="AT15" s="15">
        <f t="shared" si="7"/>
        <v>1.0118015454805636</v>
      </c>
    </row>
    <row r="16" spans="1:46" ht="15.75">
      <c r="A16" s="3"/>
      <c r="B16" s="1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  <c r="AA16" s="5"/>
      <c r="AB16" s="5"/>
      <c r="AC16" s="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5.75">
      <c r="A17" s="3">
        <v>1996</v>
      </c>
      <c r="B17" s="2">
        <v>79353</v>
      </c>
      <c r="C17" s="2">
        <v>62559</v>
      </c>
      <c r="D17" s="2">
        <v>190</v>
      </c>
      <c r="E17" s="2">
        <v>386</v>
      </c>
      <c r="F17" s="1">
        <f t="shared" si="1"/>
        <v>61983</v>
      </c>
      <c r="G17" s="4">
        <v>9496</v>
      </c>
      <c r="H17" s="4">
        <v>0</v>
      </c>
      <c r="I17" s="4">
        <v>16333</v>
      </c>
      <c r="J17" s="4">
        <v>27403</v>
      </c>
      <c r="K17" s="4">
        <v>5386</v>
      </c>
      <c r="L17" s="4">
        <v>2882</v>
      </c>
      <c r="M17" s="4">
        <v>0</v>
      </c>
      <c r="N17" s="4">
        <v>0</v>
      </c>
      <c r="O17" s="4">
        <v>0</v>
      </c>
      <c r="P17" s="4">
        <v>0</v>
      </c>
      <c r="Q17" s="4">
        <v>43</v>
      </c>
      <c r="R17" s="4">
        <v>56</v>
      </c>
      <c r="S17" s="4">
        <v>0</v>
      </c>
      <c r="T17" s="4">
        <v>99</v>
      </c>
      <c r="U17" s="4">
        <v>37</v>
      </c>
      <c r="V17" s="4">
        <v>248</v>
      </c>
      <c r="W17" s="4">
        <v>0</v>
      </c>
      <c r="X17" s="4"/>
      <c r="Y17" s="5">
        <f>(C17*100)/B17</f>
        <v>78.83633889077917</v>
      </c>
      <c r="Z17" s="5">
        <f t="shared" si="2"/>
        <v>21.163661109220826</v>
      </c>
      <c r="AA17" s="5">
        <f>(D17*100)/C17</f>
        <v>0.30371329464985053</v>
      </c>
      <c r="AB17" s="5">
        <f>(E17*100)/C17</f>
        <v>0.6170175354465385</v>
      </c>
      <c r="AC17" s="5">
        <f>(F17*100)/C17</f>
        <v>99.07926916990361</v>
      </c>
      <c r="AD17" s="15">
        <f>(G17*100)/$C$17</f>
        <v>15.179270768394636</v>
      </c>
      <c r="AE17" s="15">
        <f aca="true" t="shared" si="8" ref="AE17:AT17">(H17*100)/$C$17</f>
        <v>0</v>
      </c>
      <c r="AF17" s="15">
        <f t="shared" si="8"/>
        <v>26.108153902715838</v>
      </c>
      <c r="AG17" s="15">
        <f t="shared" si="8"/>
        <v>43.80344954363081</v>
      </c>
      <c r="AH17" s="15">
        <f t="shared" si="8"/>
        <v>8.609472657811027</v>
      </c>
      <c r="AI17" s="15">
        <f t="shared" si="8"/>
        <v>4.606851132530891</v>
      </c>
      <c r="AJ17" s="15">
        <f t="shared" si="8"/>
        <v>0</v>
      </c>
      <c r="AK17" s="15">
        <f t="shared" si="8"/>
        <v>0</v>
      </c>
      <c r="AL17" s="15">
        <f t="shared" si="8"/>
        <v>0</v>
      </c>
      <c r="AM17" s="15">
        <f t="shared" si="8"/>
        <v>0</v>
      </c>
      <c r="AN17" s="15">
        <f t="shared" si="8"/>
        <v>0.0687351140523346</v>
      </c>
      <c r="AO17" s="15">
        <f t="shared" si="8"/>
        <v>0.08951549737048227</v>
      </c>
      <c r="AP17" s="15">
        <f t="shared" si="8"/>
        <v>0</v>
      </c>
      <c r="AQ17" s="15">
        <f t="shared" si="8"/>
        <v>0.15825061142281685</v>
      </c>
      <c r="AR17" s="15">
        <f t="shared" si="8"/>
        <v>0.05914416790549721</v>
      </c>
      <c r="AS17" s="15">
        <f t="shared" si="8"/>
        <v>0.3964257740692786</v>
      </c>
      <c r="AT17" s="15">
        <f t="shared" si="8"/>
        <v>0</v>
      </c>
    </row>
    <row r="18" spans="1:46" ht="15.75">
      <c r="A18" s="3"/>
      <c r="B18" s="2"/>
      <c r="C18" s="6"/>
      <c r="D18" s="6"/>
      <c r="E18" s="6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5.75">
      <c r="A19" s="3">
        <v>2000</v>
      </c>
      <c r="B19" s="1">
        <v>83040</v>
      </c>
      <c r="C19" s="1">
        <v>55080</v>
      </c>
      <c r="D19" s="1">
        <v>223</v>
      </c>
      <c r="E19" s="1">
        <v>665</v>
      </c>
      <c r="F19" s="1">
        <f t="shared" si="1"/>
        <v>54192</v>
      </c>
      <c r="G19" s="4">
        <v>12659</v>
      </c>
      <c r="H19" s="4">
        <v>33</v>
      </c>
      <c r="I19" s="4">
        <v>14285</v>
      </c>
      <c r="J19" s="4">
        <v>20116</v>
      </c>
      <c r="K19" s="4">
        <v>2704</v>
      </c>
      <c r="L19" s="4">
        <v>2281</v>
      </c>
      <c r="M19" s="4">
        <v>1073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1041</v>
      </c>
      <c r="X19" s="4"/>
      <c r="Y19" s="5">
        <f>(C19*100)/B19</f>
        <v>66.32947976878613</v>
      </c>
      <c r="Z19" s="5">
        <f t="shared" si="2"/>
        <v>33.67052023121387</v>
      </c>
      <c r="AA19" s="5">
        <f>(D19*100)/C19</f>
        <v>0.4048656499636892</v>
      </c>
      <c r="AB19" s="5">
        <f>(E19*100)/C19</f>
        <v>1.2073347857661583</v>
      </c>
      <c r="AC19" s="5">
        <f>(F19*100)/C19</f>
        <v>98.38779956427015</v>
      </c>
      <c r="AD19" s="15">
        <f>(G19*100)/$C$19</f>
        <v>22.982933914306464</v>
      </c>
      <c r="AE19" s="15">
        <f aca="true" t="shared" si="9" ref="AE19:AT19">(H19*100)/$C$19</f>
        <v>0.05991285403050109</v>
      </c>
      <c r="AF19" s="15">
        <f t="shared" si="9"/>
        <v>25.93500363108206</v>
      </c>
      <c r="AG19" s="15">
        <f t="shared" si="9"/>
        <v>36.52142338416848</v>
      </c>
      <c r="AH19" s="15">
        <f t="shared" si="9"/>
        <v>4.909222948438635</v>
      </c>
      <c r="AI19" s="15">
        <f t="shared" si="9"/>
        <v>4.141249092229485</v>
      </c>
      <c r="AJ19" s="15">
        <f t="shared" si="9"/>
        <v>1.948075526506899</v>
      </c>
      <c r="AK19" s="15">
        <f t="shared" si="9"/>
        <v>0</v>
      </c>
      <c r="AL19" s="15">
        <f t="shared" si="9"/>
        <v>0</v>
      </c>
      <c r="AM19" s="15">
        <f t="shared" si="9"/>
        <v>0</v>
      </c>
      <c r="AN19" s="15">
        <f t="shared" si="9"/>
        <v>0</v>
      </c>
      <c r="AO19" s="15">
        <f t="shared" si="9"/>
        <v>0</v>
      </c>
      <c r="AP19" s="15">
        <f t="shared" si="9"/>
        <v>0</v>
      </c>
      <c r="AQ19" s="15">
        <f t="shared" si="9"/>
        <v>0</v>
      </c>
      <c r="AR19" s="15">
        <f t="shared" si="9"/>
        <v>0</v>
      </c>
      <c r="AS19" s="15">
        <f t="shared" si="9"/>
        <v>0</v>
      </c>
      <c r="AT19" s="15">
        <f t="shared" si="9"/>
        <v>1.8899782135076253</v>
      </c>
    </row>
    <row r="20" spans="30:46" ht="15"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"/>
  <sheetViews>
    <sheetView workbookViewId="0" topLeftCell="C1">
      <selection activeCell="H19" sqref="H19"/>
    </sheetView>
  </sheetViews>
  <sheetFormatPr defaultColWidth="11.5546875" defaultRowHeight="15"/>
  <cols>
    <col min="10" max="10" width="15.21484375" style="0" bestFit="1" customWidth="1"/>
  </cols>
  <sheetData>
    <row r="1" ht="15.75">
      <c r="A1" s="14" t="s">
        <v>29</v>
      </c>
    </row>
    <row r="2" spans="25:27" ht="15">
      <c r="Y2" s="16" t="s">
        <v>0</v>
      </c>
      <c r="AA2" s="16" t="s">
        <v>32</v>
      </c>
    </row>
    <row r="3" spans="1:46" s="18" customFormat="1" ht="15.75">
      <c r="A3" s="19"/>
      <c r="B3" s="18" t="s">
        <v>1</v>
      </c>
      <c r="C3" s="18" t="s">
        <v>2</v>
      </c>
      <c r="D3" s="18" t="s">
        <v>3</v>
      </c>
      <c r="E3" s="18" t="s">
        <v>4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33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Y3" s="18" t="s">
        <v>6</v>
      </c>
      <c r="Z3" s="18" t="s">
        <v>26</v>
      </c>
      <c r="AA3" s="18" t="s">
        <v>3</v>
      </c>
      <c r="AB3" s="18" t="s">
        <v>4</v>
      </c>
      <c r="AC3" s="18" t="s">
        <v>27</v>
      </c>
      <c r="AD3" s="17" t="s">
        <v>9</v>
      </c>
      <c r="AE3" s="17" t="s">
        <v>10</v>
      </c>
      <c r="AF3" s="17" t="s">
        <v>11</v>
      </c>
      <c r="AG3" s="17" t="s">
        <v>12</v>
      </c>
      <c r="AH3" s="17" t="s">
        <v>13</v>
      </c>
      <c r="AI3" s="17" t="s">
        <v>14</v>
      </c>
      <c r="AJ3" s="17" t="s">
        <v>15</v>
      </c>
      <c r="AK3" s="17" t="s">
        <v>16</v>
      </c>
      <c r="AL3" s="17" t="s">
        <v>17</v>
      </c>
      <c r="AM3" s="17" t="s">
        <v>18</v>
      </c>
      <c r="AN3" s="17" t="s">
        <v>19</v>
      </c>
      <c r="AO3" s="17" t="s">
        <v>20</v>
      </c>
      <c r="AP3" s="17" t="s">
        <v>21</v>
      </c>
      <c r="AQ3" s="17" t="s">
        <v>22</v>
      </c>
      <c r="AR3" s="17" t="s">
        <v>23</v>
      </c>
      <c r="AS3" s="17" t="s">
        <v>24</v>
      </c>
      <c r="AT3" s="17" t="s">
        <v>25</v>
      </c>
    </row>
    <row r="4" ht="15">
      <c r="A4" s="7"/>
    </row>
    <row r="5" spans="1:47" ht="15">
      <c r="A5" s="8">
        <v>1980</v>
      </c>
      <c r="B5">
        <v>65500</v>
      </c>
      <c r="C5">
        <v>44468</v>
      </c>
      <c r="D5">
        <v>152</v>
      </c>
      <c r="E5">
        <v>238</v>
      </c>
      <c r="F5">
        <f>C5-(D5+E5)</f>
        <v>44078</v>
      </c>
      <c r="G5" s="10">
        <v>780</v>
      </c>
      <c r="H5" s="10">
        <v>3024</v>
      </c>
      <c r="I5" s="10">
        <v>13334</v>
      </c>
      <c r="J5" s="10">
        <v>10464</v>
      </c>
      <c r="K5" s="10">
        <v>9344</v>
      </c>
      <c r="L5" s="10">
        <v>2521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4611</v>
      </c>
      <c r="X5" s="10"/>
      <c r="Y5" s="9">
        <f>(C5*100)/B5</f>
        <v>67.89007633587786</v>
      </c>
      <c r="Z5" s="9">
        <f>(100-Y5)</f>
        <v>32.109923664122135</v>
      </c>
      <c r="AA5" s="9">
        <f>(D5*100)/C5</f>
        <v>0.34181883601691104</v>
      </c>
      <c r="AB5" s="9">
        <f>(E5*100)/C5</f>
        <v>0.5352163353422686</v>
      </c>
      <c r="AC5" s="9">
        <f>(F5*100)/C5</f>
        <v>99.12296482864082</v>
      </c>
      <c r="AD5" s="15">
        <f>(G5*100)/$C$5</f>
        <v>1.7540703427183593</v>
      </c>
      <c r="AE5" s="15">
        <f aca="true" t="shared" si="0" ref="AE5:AT5">(H5*100)/$C$5</f>
        <v>6.800395790231177</v>
      </c>
      <c r="AF5" s="15">
        <f t="shared" si="0"/>
        <v>29.985607627957183</v>
      </c>
      <c r="AG5" s="15">
        <f t="shared" si="0"/>
        <v>23.531528290006296</v>
      </c>
      <c r="AH5" s="15">
        <f t="shared" si="0"/>
        <v>21.012863182513268</v>
      </c>
      <c r="AI5" s="15">
        <f t="shared" si="0"/>
        <v>5.669245299991005</v>
      </c>
      <c r="AJ5" s="15">
        <f t="shared" si="0"/>
        <v>0</v>
      </c>
      <c r="AK5" s="15">
        <f t="shared" si="0"/>
        <v>0</v>
      </c>
      <c r="AL5" s="15">
        <f t="shared" si="0"/>
        <v>0</v>
      </c>
      <c r="AM5" s="15">
        <f t="shared" si="0"/>
        <v>0</v>
      </c>
      <c r="AN5" s="15">
        <f t="shared" si="0"/>
        <v>0</v>
      </c>
      <c r="AO5" s="15">
        <f t="shared" si="0"/>
        <v>0</v>
      </c>
      <c r="AP5" s="15">
        <f t="shared" si="0"/>
        <v>0</v>
      </c>
      <c r="AQ5" s="15">
        <f t="shared" si="0"/>
        <v>0</v>
      </c>
      <c r="AR5" s="15">
        <f t="shared" si="0"/>
        <v>0</v>
      </c>
      <c r="AS5" s="15">
        <f t="shared" si="0"/>
        <v>0</v>
      </c>
      <c r="AT5" s="15">
        <f t="shared" si="0"/>
        <v>10.36925429522353</v>
      </c>
      <c r="AU5" s="9"/>
    </row>
    <row r="6" spans="1:47" ht="15">
      <c r="A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  <c r="Z6" s="9"/>
      <c r="AA6" s="9"/>
      <c r="AB6" s="9"/>
      <c r="AC6" s="9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9"/>
    </row>
    <row r="7" spans="1:47" ht="15">
      <c r="A7" s="8">
        <v>1984</v>
      </c>
      <c r="B7">
        <v>68976</v>
      </c>
      <c r="C7">
        <v>47048</v>
      </c>
      <c r="D7">
        <v>210</v>
      </c>
      <c r="E7">
        <v>173</v>
      </c>
      <c r="F7">
        <f>C7-(D7+E7)</f>
        <v>46665</v>
      </c>
      <c r="G7" s="10">
        <v>2805</v>
      </c>
      <c r="H7" s="10">
        <v>0</v>
      </c>
      <c r="I7" s="10">
        <v>18974</v>
      </c>
      <c r="J7" s="10">
        <v>18083</v>
      </c>
      <c r="K7" s="10">
        <v>2735</v>
      </c>
      <c r="L7" s="10">
        <v>1470</v>
      </c>
      <c r="M7" s="10">
        <v>275</v>
      </c>
      <c r="N7" s="10">
        <v>0</v>
      </c>
      <c r="O7" s="10">
        <v>1335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988</v>
      </c>
      <c r="X7" s="10"/>
      <c r="Y7" s="9">
        <f>(C7*100)/B7</f>
        <v>68.2092321967061</v>
      </c>
      <c r="Z7" s="9">
        <f aca="true" t="shared" si="1" ref="Z7:Z15">(100-Y7)</f>
        <v>31.790767803293903</v>
      </c>
      <c r="AA7" s="9">
        <f>(D7*100)/C7</f>
        <v>0.4463526611120558</v>
      </c>
      <c r="AB7" s="9">
        <f>(E7*100)/C7</f>
        <v>0.36770957320183645</v>
      </c>
      <c r="AC7" s="9">
        <f>(F7*100)/C7</f>
        <v>99.1859377656861</v>
      </c>
      <c r="AD7" s="15">
        <f>(G7*100)/$C$7</f>
        <v>5.961996259139602</v>
      </c>
      <c r="AE7" s="15">
        <f aca="true" t="shared" si="2" ref="AE7:AT7">(H7*100)/$C$7</f>
        <v>0</v>
      </c>
      <c r="AF7" s="15">
        <f t="shared" si="2"/>
        <v>40.329025675905456</v>
      </c>
      <c r="AG7" s="15">
        <f t="shared" si="2"/>
        <v>38.43521509947288</v>
      </c>
      <c r="AH7" s="15">
        <f t="shared" si="2"/>
        <v>5.813212038768917</v>
      </c>
      <c r="AI7" s="15">
        <f t="shared" si="2"/>
        <v>3.1244686277843905</v>
      </c>
      <c r="AJ7" s="15">
        <f t="shared" si="2"/>
        <v>0.5845094371705493</v>
      </c>
      <c r="AK7" s="15">
        <f t="shared" si="2"/>
        <v>0</v>
      </c>
      <c r="AL7" s="15">
        <f t="shared" si="2"/>
        <v>2.837527631355212</v>
      </c>
      <c r="AM7" s="15">
        <f t="shared" si="2"/>
        <v>0</v>
      </c>
      <c r="AN7" s="15">
        <f t="shared" si="2"/>
        <v>0</v>
      </c>
      <c r="AO7" s="15">
        <f t="shared" si="2"/>
        <v>0</v>
      </c>
      <c r="AP7" s="15">
        <f t="shared" si="2"/>
        <v>0</v>
      </c>
      <c r="AQ7" s="15">
        <f t="shared" si="2"/>
        <v>0</v>
      </c>
      <c r="AR7" s="15">
        <f t="shared" si="2"/>
        <v>0</v>
      </c>
      <c r="AS7" s="15">
        <f t="shared" si="2"/>
        <v>0</v>
      </c>
      <c r="AT7" s="15">
        <f t="shared" si="2"/>
        <v>2.0999829960891003</v>
      </c>
      <c r="AU7" s="9"/>
    </row>
    <row r="8" spans="1:47" ht="15">
      <c r="A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  <c r="Z8" s="9"/>
      <c r="AA8" s="9"/>
      <c r="AB8" s="9"/>
      <c r="AC8" s="9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9"/>
    </row>
    <row r="9" spans="1:47" ht="15">
      <c r="A9" s="8">
        <v>1988</v>
      </c>
      <c r="B9">
        <v>70560</v>
      </c>
      <c r="C9">
        <v>42942</v>
      </c>
      <c r="D9">
        <v>109</v>
      </c>
      <c r="E9">
        <v>186</v>
      </c>
      <c r="F9">
        <f>C9-(D9+E9)</f>
        <v>42647</v>
      </c>
      <c r="G9" s="10">
        <v>2111</v>
      </c>
      <c r="H9" s="10">
        <v>1092</v>
      </c>
      <c r="I9" s="10">
        <v>17925</v>
      </c>
      <c r="J9" s="10">
        <v>15993</v>
      </c>
      <c r="K9" s="10">
        <v>2980</v>
      </c>
      <c r="L9" s="10">
        <v>1232</v>
      </c>
      <c r="M9" s="10">
        <v>0</v>
      </c>
      <c r="N9" s="10">
        <v>0</v>
      </c>
      <c r="O9" s="10">
        <v>0</v>
      </c>
      <c r="P9" s="10">
        <v>0</v>
      </c>
      <c r="Q9" s="10">
        <v>94</v>
      </c>
      <c r="R9" s="10">
        <v>0</v>
      </c>
      <c r="S9" s="10">
        <v>68</v>
      </c>
      <c r="T9" s="10">
        <v>0</v>
      </c>
      <c r="U9" s="10">
        <v>60</v>
      </c>
      <c r="V9" s="10">
        <v>132</v>
      </c>
      <c r="W9" s="10">
        <v>960</v>
      </c>
      <c r="X9" s="10"/>
      <c r="Y9" s="9">
        <f>(C9*100)/B9</f>
        <v>60.85884353741496</v>
      </c>
      <c r="Z9" s="9">
        <f t="shared" si="1"/>
        <v>39.14115646258504</v>
      </c>
      <c r="AA9" s="9">
        <f>(D9*100)/C9</f>
        <v>0.2538307484513996</v>
      </c>
      <c r="AB9" s="9">
        <f>(E9*100)/C9</f>
        <v>0.43314237809137907</v>
      </c>
      <c r="AC9" s="9">
        <f>(F9*100)/C9</f>
        <v>99.31302687345722</v>
      </c>
      <c r="AD9" s="15">
        <f>(G9*100)/$C$9</f>
        <v>4.915933119090867</v>
      </c>
      <c r="AE9" s="15">
        <f aca="true" t="shared" si="3" ref="AE9:AT9">(H9*100)/$C$9</f>
        <v>2.542964929439709</v>
      </c>
      <c r="AF9" s="15">
        <f t="shared" si="3"/>
        <v>41.74235014670951</v>
      </c>
      <c r="AG9" s="15">
        <f t="shared" si="3"/>
        <v>37.24325834847003</v>
      </c>
      <c r="AH9" s="15">
        <f t="shared" si="3"/>
        <v>6.939592939313493</v>
      </c>
      <c r="AI9" s="15">
        <f t="shared" si="3"/>
        <v>2.8689860742396722</v>
      </c>
      <c r="AJ9" s="15">
        <f t="shared" si="3"/>
        <v>0</v>
      </c>
      <c r="AK9" s="15">
        <f t="shared" si="3"/>
        <v>0</v>
      </c>
      <c r="AL9" s="15">
        <f t="shared" si="3"/>
        <v>0</v>
      </c>
      <c r="AM9" s="15">
        <f t="shared" si="3"/>
        <v>0</v>
      </c>
      <c r="AN9" s="15">
        <f t="shared" si="3"/>
        <v>0.2188999115085464</v>
      </c>
      <c r="AO9" s="15">
        <f t="shared" si="3"/>
        <v>0</v>
      </c>
      <c r="AP9" s="15">
        <f t="shared" si="3"/>
        <v>0.1583531274742676</v>
      </c>
      <c r="AQ9" s="15">
        <f t="shared" si="3"/>
        <v>0</v>
      </c>
      <c r="AR9" s="15">
        <f t="shared" si="3"/>
        <v>0.1397233477714126</v>
      </c>
      <c r="AS9" s="15">
        <f t="shared" si="3"/>
        <v>0.30739136509710774</v>
      </c>
      <c r="AT9" s="15">
        <f t="shared" si="3"/>
        <v>2.2355735643426016</v>
      </c>
      <c r="AU9" s="9"/>
    </row>
    <row r="10" spans="1:47" ht="15">
      <c r="A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  <c r="Z10" s="9"/>
      <c r="AA10" s="9"/>
      <c r="AB10" s="9"/>
      <c r="AC10" s="9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9"/>
    </row>
    <row r="11" spans="1:47" ht="15">
      <c r="A11" s="8">
        <v>1992</v>
      </c>
      <c r="B11">
        <v>74587</v>
      </c>
      <c r="C11">
        <v>43298</v>
      </c>
      <c r="D11">
        <v>99</v>
      </c>
      <c r="E11">
        <v>347</v>
      </c>
      <c r="F11">
        <f>C11-(D11+E11)</f>
        <v>42852</v>
      </c>
      <c r="G11" s="10">
        <v>2151</v>
      </c>
      <c r="H11" s="10">
        <v>236</v>
      </c>
      <c r="I11" s="10">
        <v>17938</v>
      </c>
      <c r="J11" s="10">
        <v>15440</v>
      </c>
      <c r="K11" s="10">
        <v>2570</v>
      </c>
      <c r="L11" s="10">
        <v>2563</v>
      </c>
      <c r="M11" s="10">
        <v>51</v>
      </c>
      <c r="N11" s="10">
        <v>0</v>
      </c>
      <c r="O11" s="10">
        <v>351</v>
      </c>
      <c r="P11" s="10">
        <v>0</v>
      </c>
      <c r="Q11" s="10">
        <v>197</v>
      </c>
      <c r="R11" s="10">
        <v>159</v>
      </c>
      <c r="S11" s="10">
        <v>26</v>
      </c>
      <c r="T11" s="10">
        <v>0</v>
      </c>
      <c r="U11" s="10">
        <v>0</v>
      </c>
      <c r="V11" s="10">
        <v>319</v>
      </c>
      <c r="W11" s="10">
        <v>851</v>
      </c>
      <c r="X11" s="10"/>
      <c r="Y11" s="9">
        <f>(C11*100)/B11</f>
        <v>58.05033048654591</v>
      </c>
      <c r="Z11" s="9">
        <f t="shared" si="1"/>
        <v>41.94966951345409</v>
      </c>
      <c r="AA11" s="9">
        <f>(D11*100)/C11</f>
        <v>0.22864797450228647</v>
      </c>
      <c r="AB11" s="9">
        <f>(E11*100)/C11</f>
        <v>0.8014226985080142</v>
      </c>
      <c r="AC11" s="9">
        <f>(F11*100)/C11</f>
        <v>98.9699293269897</v>
      </c>
      <c r="AD11" s="15">
        <f>(G11*100)/$C$11</f>
        <v>4.967896900549679</v>
      </c>
      <c r="AE11" s="15">
        <f aca="true" t="shared" si="4" ref="AE11:AT11">(H11*100)/$C$11</f>
        <v>0.5450598180054506</v>
      </c>
      <c r="AF11" s="15">
        <f t="shared" si="4"/>
        <v>41.42916531941429</v>
      </c>
      <c r="AG11" s="15">
        <f t="shared" si="4"/>
        <v>35.6598457203566</v>
      </c>
      <c r="AH11" s="15">
        <f t="shared" si="4"/>
        <v>5.935609035059356</v>
      </c>
      <c r="AI11" s="15">
        <f t="shared" si="4"/>
        <v>5.919442006559194</v>
      </c>
      <c r="AJ11" s="15">
        <f t="shared" si="4"/>
        <v>0.11778835050117788</v>
      </c>
      <c r="AK11" s="15">
        <f t="shared" si="4"/>
        <v>0</v>
      </c>
      <c r="AL11" s="15">
        <f t="shared" si="4"/>
        <v>0.8106610005081066</v>
      </c>
      <c r="AM11" s="15">
        <f t="shared" si="4"/>
        <v>0</v>
      </c>
      <c r="AN11" s="15">
        <f t="shared" si="4"/>
        <v>0.45498637350454985</v>
      </c>
      <c r="AO11" s="15">
        <f t="shared" si="4"/>
        <v>0.3672225045036722</v>
      </c>
      <c r="AP11" s="15">
        <f t="shared" si="4"/>
        <v>0.06004896300060049</v>
      </c>
      <c r="AQ11" s="15">
        <f t="shared" si="4"/>
        <v>0</v>
      </c>
      <c r="AR11" s="15">
        <f t="shared" si="4"/>
        <v>0</v>
      </c>
      <c r="AS11" s="15">
        <f t="shared" si="4"/>
        <v>0.7367545845073675</v>
      </c>
      <c r="AT11" s="15">
        <f t="shared" si="4"/>
        <v>1.9654487505196545</v>
      </c>
      <c r="AU11" s="9"/>
    </row>
    <row r="12" spans="1:47" ht="15">
      <c r="A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  <c r="Z12" s="9"/>
      <c r="AA12" s="9"/>
      <c r="AB12" s="9"/>
      <c r="AC12" s="9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9"/>
    </row>
    <row r="13" spans="1:47" ht="15">
      <c r="A13" s="13">
        <v>1995</v>
      </c>
      <c r="B13">
        <v>77771</v>
      </c>
      <c r="C13">
        <v>50778</v>
      </c>
      <c r="D13">
        <v>117</v>
      </c>
      <c r="E13">
        <v>395</v>
      </c>
      <c r="F13">
        <f>C13-(D13+E13)</f>
        <v>50266</v>
      </c>
      <c r="G13" s="10">
        <v>6303</v>
      </c>
      <c r="H13" s="10">
        <v>0</v>
      </c>
      <c r="I13" s="10">
        <v>18719</v>
      </c>
      <c r="J13" s="10">
        <v>15648</v>
      </c>
      <c r="K13" s="10">
        <v>5157</v>
      </c>
      <c r="L13" s="10">
        <v>3951</v>
      </c>
      <c r="M13" s="10">
        <v>0</v>
      </c>
      <c r="N13" s="10">
        <v>0</v>
      </c>
      <c r="O13" s="10">
        <v>0</v>
      </c>
      <c r="P13" s="10">
        <v>0</v>
      </c>
      <c r="Q13" s="10">
        <v>45</v>
      </c>
      <c r="R13" s="10">
        <v>0</v>
      </c>
      <c r="S13" s="10">
        <v>0</v>
      </c>
      <c r="T13" s="10">
        <v>30</v>
      </c>
      <c r="U13" s="10">
        <v>0</v>
      </c>
      <c r="V13" s="10">
        <v>413</v>
      </c>
      <c r="W13" s="10">
        <v>0</v>
      </c>
      <c r="X13" s="10"/>
      <c r="Y13" s="9">
        <f>(C13*100)/B13</f>
        <v>65.29168970438853</v>
      </c>
      <c r="Z13" s="9">
        <f t="shared" si="1"/>
        <v>34.70831029561147</v>
      </c>
      <c r="AA13" s="9">
        <f>(D13*100)/C13</f>
        <v>0.2304147465437788</v>
      </c>
      <c r="AB13" s="9">
        <f>(E13*100)/C13</f>
        <v>0.7778959391862618</v>
      </c>
      <c r="AC13" s="9">
        <f>(F13*100)/C13</f>
        <v>98.99168931426996</v>
      </c>
      <c r="AD13" s="15">
        <f>(G13*100)/$C$13</f>
        <v>12.412855961243059</v>
      </c>
      <c r="AE13" s="15">
        <f aca="true" t="shared" si="5" ref="AE13:AT13">(H13*100)/$C$13</f>
        <v>0</v>
      </c>
      <c r="AF13" s="15">
        <f t="shared" si="5"/>
        <v>36.864390090196544</v>
      </c>
      <c r="AG13" s="15">
        <f t="shared" si="5"/>
        <v>30.816495332624363</v>
      </c>
      <c r="AH13" s="15">
        <f t="shared" si="5"/>
        <v>10.155973059198866</v>
      </c>
      <c r="AI13" s="15">
        <f t="shared" si="5"/>
        <v>7.780928748670684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0.08862105636299185</v>
      </c>
      <c r="AO13" s="15">
        <f t="shared" si="5"/>
        <v>0</v>
      </c>
      <c r="AP13" s="15">
        <f t="shared" si="5"/>
        <v>0</v>
      </c>
      <c r="AQ13" s="15">
        <f t="shared" si="5"/>
        <v>0.05908070424199457</v>
      </c>
      <c r="AR13" s="15">
        <f t="shared" si="5"/>
        <v>0</v>
      </c>
      <c r="AS13" s="15">
        <f t="shared" si="5"/>
        <v>0.8133443617314585</v>
      </c>
      <c r="AT13" s="15">
        <f t="shared" si="5"/>
        <v>0</v>
      </c>
      <c r="AU13" s="9"/>
    </row>
    <row r="14" spans="1:47" ht="15">
      <c r="A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9"/>
      <c r="AA14" s="9"/>
      <c r="AB14" s="9"/>
      <c r="AC14" s="9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9"/>
    </row>
    <row r="15" spans="1:47" ht="15">
      <c r="A15" s="13">
        <v>1999</v>
      </c>
      <c r="B15">
        <v>82064</v>
      </c>
      <c r="C15">
        <v>50030</v>
      </c>
      <c r="D15">
        <v>135</v>
      </c>
      <c r="E15">
        <v>362</v>
      </c>
      <c r="F15">
        <f>C15-(D15+E15)</f>
        <v>49533</v>
      </c>
      <c r="G15" s="10">
        <v>4285</v>
      </c>
      <c r="H15" s="10">
        <v>0</v>
      </c>
      <c r="I15" s="10">
        <v>17604</v>
      </c>
      <c r="J15" s="10">
        <v>20630</v>
      </c>
      <c r="K15" s="10">
        <v>2214</v>
      </c>
      <c r="L15" s="10">
        <v>3482</v>
      </c>
      <c r="M15" s="10">
        <v>723</v>
      </c>
      <c r="N15" s="10">
        <v>342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253</v>
      </c>
      <c r="X15" s="10"/>
      <c r="Y15" s="9">
        <f>(C15*100)/B15</f>
        <v>60.964612984987326</v>
      </c>
      <c r="Z15" s="9">
        <f t="shared" si="1"/>
        <v>39.035387015012674</v>
      </c>
      <c r="AA15" s="9">
        <f>(D15*100)/C15</f>
        <v>0.26983809714171497</v>
      </c>
      <c r="AB15" s="9">
        <f>(E15*100)/C15</f>
        <v>0.7235658604837097</v>
      </c>
      <c r="AC15" s="9">
        <f>(F15*100)/C15</f>
        <v>99.00659604237458</v>
      </c>
      <c r="AD15" s="15">
        <f>(G15*100)/$C$15</f>
        <v>8.56486108334999</v>
      </c>
      <c r="AE15" s="15">
        <f aca="true" t="shared" si="6" ref="AE15:AT15">(H15*100)/$C$15</f>
        <v>0</v>
      </c>
      <c r="AF15" s="15">
        <f t="shared" si="6"/>
        <v>35.18688786727963</v>
      </c>
      <c r="AG15" s="15">
        <f t="shared" si="6"/>
        <v>41.235258844693185</v>
      </c>
      <c r="AH15" s="15">
        <f t="shared" si="6"/>
        <v>4.425344793124125</v>
      </c>
      <c r="AI15" s="15">
        <f t="shared" si="6"/>
        <v>6.959824105536678</v>
      </c>
      <c r="AJ15" s="15">
        <f t="shared" si="6"/>
        <v>1.4451329202478513</v>
      </c>
      <c r="AK15" s="15">
        <f t="shared" si="6"/>
        <v>0.6835898460923446</v>
      </c>
      <c r="AL15" s="15">
        <f t="shared" si="6"/>
        <v>0</v>
      </c>
      <c r="AM15" s="15">
        <f t="shared" si="6"/>
        <v>0</v>
      </c>
      <c r="AN15" s="15">
        <f t="shared" si="6"/>
        <v>0</v>
      </c>
      <c r="AO15" s="15">
        <f t="shared" si="6"/>
        <v>0</v>
      </c>
      <c r="AP15" s="15">
        <f t="shared" si="6"/>
        <v>0</v>
      </c>
      <c r="AQ15" s="15">
        <f t="shared" si="6"/>
        <v>0</v>
      </c>
      <c r="AR15" s="15">
        <f t="shared" si="6"/>
        <v>0</v>
      </c>
      <c r="AS15" s="15">
        <f t="shared" si="6"/>
        <v>0</v>
      </c>
      <c r="AT15" s="15">
        <f t="shared" si="6"/>
        <v>0.5056965820507695</v>
      </c>
      <c r="AU15" s="9"/>
    </row>
    <row r="16" spans="30:46" ht="15"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30:46" ht="15"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30:46" ht="15"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30:46" ht="15"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6"/>
  <sheetViews>
    <sheetView workbookViewId="0" topLeftCell="F1">
      <pane xSplit="14550" topLeftCell="A6" activePane="topLeft" state="split"/>
      <selection pane="topLeft" activeCell="J22" sqref="J22"/>
      <selection pane="topRight" activeCell="AA1" sqref="AA1"/>
    </sheetView>
  </sheetViews>
  <sheetFormatPr defaultColWidth="11.5546875" defaultRowHeight="15"/>
  <cols>
    <col min="10" max="10" width="15.21484375" style="0" bestFit="1" customWidth="1"/>
  </cols>
  <sheetData>
    <row r="1" ht="15.75">
      <c r="A1" s="14" t="s">
        <v>30</v>
      </c>
    </row>
    <row r="2" spans="25:27" ht="15">
      <c r="Y2" s="16" t="s">
        <v>0</v>
      </c>
      <c r="AA2" s="16" t="s">
        <v>32</v>
      </c>
    </row>
    <row r="3" spans="1:46" s="18" customFormat="1" ht="15.75">
      <c r="A3" s="19"/>
      <c r="B3" s="18" t="s">
        <v>1</v>
      </c>
      <c r="C3" s="18" t="s">
        <v>2</v>
      </c>
      <c r="D3" s="18" t="s">
        <v>3</v>
      </c>
      <c r="E3" s="18" t="s">
        <v>4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33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Y3" s="20" t="s">
        <v>6</v>
      </c>
      <c r="Z3" s="20" t="s">
        <v>26</v>
      </c>
      <c r="AA3" s="20" t="s">
        <v>3</v>
      </c>
      <c r="AB3" s="20" t="s">
        <v>4</v>
      </c>
      <c r="AC3" s="20" t="s">
        <v>27</v>
      </c>
      <c r="AD3" s="17" t="s">
        <v>9</v>
      </c>
      <c r="AE3" s="17" t="s">
        <v>10</v>
      </c>
      <c r="AF3" s="17" t="s">
        <v>11</v>
      </c>
      <c r="AG3" s="17" t="s">
        <v>12</v>
      </c>
      <c r="AH3" s="17" t="s">
        <v>13</v>
      </c>
      <c r="AI3" s="17" t="s">
        <v>14</v>
      </c>
      <c r="AJ3" s="17" t="s">
        <v>15</v>
      </c>
      <c r="AK3" s="17" t="s">
        <v>16</v>
      </c>
      <c r="AL3" s="17" t="s">
        <v>17</v>
      </c>
      <c r="AM3" s="17" t="s">
        <v>18</v>
      </c>
      <c r="AN3" s="17" t="s">
        <v>19</v>
      </c>
      <c r="AO3" s="17" t="s">
        <v>20</v>
      </c>
      <c r="AP3" s="17" t="s">
        <v>21</v>
      </c>
      <c r="AQ3" s="17" t="s">
        <v>22</v>
      </c>
      <c r="AR3" s="17" t="s">
        <v>23</v>
      </c>
      <c r="AS3" s="17" t="s">
        <v>24</v>
      </c>
      <c r="AT3" s="17" t="s">
        <v>25</v>
      </c>
    </row>
    <row r="4" spans="1:46" ht="15">
      <c r="A4" s="7"/>
      <c r="Y4" s="9"/>
      <c r="Z4" s="9"/>
      <c r="AA4" s="9"/>
      <c r="AB4" s="9"/>
      <c r="AC4" s="9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7" ht="15">
      <c r="A5" s="8">
        <v>1983</v>
      </c>
      <c r="B5" s="10">
        <v>66294</v>
      </c>
      <c r="C5" s="10">
        <v>46368</v>
      </c>
      <c r="D5">
        <v>513</v>
      </c>
      <c r="E5">
        <v>153</v>
      </c>
      <c r="F5">
        <f>C5-(D5+E5)</f>
        <v>45702</v>
      </c>
      <c r="G5" s="10">
        <v>3606</v>
      </c>
      <c r="H5" s="10">
        <v>516</v>
      </c>
      <c r="I5" s="10">
        <v>10370</v>
      </c>
      <c r="J5" s="10">
        <v>23792</v>
      </c>
      <c r="K5" s="10">
        <v>3588</v>
      </c>
      <c r="L5" s="10">
        <v>2381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1449</v>
      </c>
      <c r="X5" s="10"/>
      <c r="Y5" s="9">
        <f>(C5*100)/B5</f>
        <v>69.94298126527288</v>
      </c>
      <c r="Z5" s="9">
        <f>(100-Y5)</f>
        <v>30.057018734727123</v>
      </c>
      <c r="AA5" s="9">
        <f>(D5*100)/C5</f>
        <v>1.1063664596273293</v>
      </c>
      <c r="AB5" s="9">
        <f>(E5*100)/C5</f>
        <v>0.3299689440993789</v>
      </c>
      <c r="AC5" s="9">
        <f>(F5*100)/C5</f>
        <v>98.5636645962733</v>
      </c>
      <c r="AD5" s="15">
        <f>(G5*100)/$C$5</f>
        <v>7.7769151138716355</v>
      </c>
      <c r="AE5" s="15">
        <f aca="true" t="shared" si="0" ref="AE5:AT5">(H5*100)/$C$5</f>
        <v>1.1128364389233953</v>
      </c>
      <c r="AF5" s="15">
        <f t="shared" si="0"/>
        <v>22.36456176673568</v>
      </c>
      <c r="AG5" s="15">
        <f t="shared" si="0"/>
        <v>51.31124913733609</v>
      </c>
      <c r="AH5" s="15">
        <f t="shared" si="0"/>
        <v>7.738095238095238</v>
      </c>
      <c r="AI5" s="15">
        <f t="shared" si="0"/>
        <v>5.135006901311249</v>
      </c>
      <c r="AJ5" s="15">
        <f t="shared" si="0"/>
        <v>0</v>
      </c>
      <c r="AK5" s="15">
        <f t="shared" si="0"/>
        <v>0</v>
      </c>
      <c r="AL5" s="15">
        <f t="shared" si="0"/>
        <v>0</v>
      </c>
      <c r="AM5" s="15">
        <f t="shared" si="0"/>
        <v>0</v>
      </c>
      <c r="AN5" s="15">
        <f t="shared" si="0"/>
        <v>0</v>
      </c>
      <c r="AO5" s="15">
        <f t="shared" si="0"/>
        <v>0</v>
      </c>
      <c r="AP5" s="15">
        <f t="shared" si="0"/>
        <v>0</v>
      </c>
      <c r="AQ5" s="15">
        <f t="shared" si="0"/>
        <v>0</v>
      </c>
      <c r="AR5" s="15">
        <f t="shared" si="0"/>
        <v>0</v>
      </c>
      <c r="AS5" s="15">
        <f t="shared" si="0"/>
        <v>0</v>
      </c>
      <c r="AT5" s="15">
        <f t="shared" si="0"/>
        <v>3.125</v>
      </c>
      <c r="AU5" s="9"/>
    </row>
    <row r="6" spans="1:47" ht="15">
      <c r="A6" s="12"/>
      <c r="B6" s="10"/>
      <c r="C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  <c r="Z6" s="9"/>
      <c r="AA6" s="9"/>
      <c r="AB6" s="9"/>
      <c r="AC6" s="9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9"/>
    </row>
    <row r="7" spans="1:47" ht="15">
      <c r="A7" s="8">
        <v>1987</v>
      </c>
      <c r="B7" s="10">
        <v>70103</v>
      </c>
      <c r="C7" s="10">
        <v>47934</v>
      </c>
      <c r="D7">
        <v>435</v>
      </c>
      <c r="E7">
        <v>356</v>
      </c>
      <c r="F7">
        <f aca="true" t="shared" si="1" ref="F7:F13">C7-(D7+E7)</f>
        <v>47143</v>
      </c>
      <c r="G7" s="10">
        <v>1820</v>
      </c>
      <c r="H7" s="10">
        <v>1391</v>
      </c>
      <c r="I7" s="10">
        <v>15864</v>
      </c>
      <c r="J7" s="10">
        <v>21653</v>
      </c>
      <c r="K7" s="10">
        <v>3408</v>
      </c>
      <c r="L7" s="10">
        <v>1616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1391</v>
      </c>
      <c r="X7" s="10"/>
      <c r="Y7" s="9">
        <f>(C7*100)/B7</f>
        <v>68.37653167482134</v>
      </c>
      <c r="Z7" s="9">
        <f aca="true" t="shared" si="2" ref="Z7:Z13">(100-Y7)</f>
        <v>31.623468325178663</v>
      </c>
      <c r="AA7" s="9">
        <f>(D7*100)/C7</f>
        <v>0.907497809488046</v>
      </c>
      <c r="AB7" s="9">
        <f>(E7*100)/C7</f>
        <v>0.7426878624775733</v>
      </c>
      <c r="AC7" s="9">
        <f>(F7*100)/C7</f>
        <v>98.34981432803438</v>
      </c>
      <c r="AD7" s="15">
        <f>(G7*100)/$C$7</f>
        <v>3.796887386823549</v>
      </c>
      <c r="AE7" s="15">
        <f aca="true" t="shared" si="3" ref="AE7:AT7">(H7*100)/$C$7</f>
        <v>2.901906788500855</v>
      </c>
      <c r="AF7" s="15">
        <f t="shared" si="3"/>
        <v>33.095506321191635</v>
      </c>
      <c r="AG7" s="15">
        <f t="shared" si="3"/>
        <v>45.17252889389577</v>
      </c>
      <c r="AH7" s="15">
        <f t="shared" si="3"/>
        <v>7.10977594192014</v>
      </c>
      <c r="AI7" s="15">
        <f t="shared" si="3"/>
        <v>3.371302207201569</v>
      </c>
      <c r="AJ7" s="15">
        <f t="shared" si="3"/>
        <v>0</v>
      </c>
      <c r="AK7" s="15">
        <f t="shared" si="3"/>
        <v>0</v>
      </c>
      <c r="AL7" s="15">
        <f t="shared" si="3"/>
        <v>0</v>
      </c>
      <c r="AM7" s="15">
        <f t="shared" si="3"/>
        <v>0</v>
      </c>
      <c r="AN7" s="15">
        <f t="shared" si="3"/>
        <v>0</v>
      </c>
      <c r="AO7" s="15">
        <f t="shared" si="3"/>
        <v>0</v>
      </c>
      <c r="AP7" s="15">
        <f t="shared" si="3"/>
        <v>0</v>
      </c>
      <c r="AQ7" s="15">
        <f t="shared" si="3"/>
        <v>0</v>
      </c>
      <c r="AR7" s="15">
        <f t="shared" si="3"/>
        <v>0</v>
      </c>
      <c r="AS7" s="15">
        <f t="shared" si="3"/>
        <v>0</v>
      </c>
      <c r="AT7" s="15">
        <f t="shared" si="3"/>
        <v>2.901906788500855</v>
      </c>
      <c r="AU7" s="9"/>
    </row>
    <row r="8" spans="1:47" ht="15">
      <c r="A8" s="12"/>
      <c r="B8" s="10"/>
      <c r="C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  <c r="Z8" s="9"/>
      <c r="AA8" s="9"/>
      <c r="AB8" s="9"/>
      <c r="AC8" s="9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9"/>
    </row>
    <row r="9" spans="1:47" ht="15">
      <c r="A9" s="8">
        <v>1991</v>
      </c>
      <c r="B9" s="10">
        <v>73799</v>
      </c>
      <c r="C9" s="10">
        <v>43801</v>
      </c>
      <c r="D9">
        <v>116</v>
      </c>
      <c r="E9">
        <v>245</v>
      </c>
      <c r="F9">
        <f t="shared" si="1"/>
        <v>43440</v>
      </c>
      <c r="G9" s="10">
        <v>2059</v>
      </c>
      <c r="H9" s="10">
        <v>547</v>
      </c>
      <c r="I9" s="10">
        <v>15313</v>
      </c>
      <c r="J9" s="10">
        <v>18705</v>
      </c>
      <c r="K9" s="10">
        <v>4418</v>
      </c>
      <c r="L9" s="10">
        <v>1047</v>
      </c>
      <c r="M9" s="10">
        <v>1351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/>
      <c r="Y9" s="9">
        <f>(C9*100)/B9</f>
        <v>59.351752733776884</v>
      </c>
      <c r="Z9" s="9">
        <f t="shared" si="2"/>
        <v>40.648247266223116</v>
      </c>
      <c r="AA9" s="9">
        <f>(D9*100)/C9</f>
        <v>0.2648341362069359</v>
      </c>
      <c r="AB9" s="9">
        <f>(E9*100)/C9</f>
        <v>0.5593479600922353</v>
      </c>
      <c r="AC9" s="9">
        <f>(F9*100)/C9</f>
        <v>99.17581790370083</v>
      </c>
      <c r="AD9" s="15">
        <f>(G9*100)/$C$9</f>
        <v>4.7008059176731125</v>
      </c>
      <c r="AE9" s="15">
        <f aca="true" t="shared" si="4" ref="AE9:AT9">(H9*100)/$C$9</f>
        <v>1.248829935389603</v>
      </c>
      <c r="AF9" s="15">
        <f t="shared" si="4"/>
        <v>34.960389032213875</v>
      </c>
      <c r="AG9" s="15">
        <f t="shared" si="4"/>
        <v>42.704504463368416</v>
      </c>
      <c r="AH9" s="15">
        <f t="shared" si="4"/>
        <v>10.08652770484692</v>
      </c>
      <c r="AI9" s="15">
        <f t="shared" si="4"/>
        <v>2.39035638455743</v>
      </c>
      <c r="AJ9" s="15">
        <f t="shared" si="4"/>
        <v>3.084404465651469</v>
      </c>
      <c r="AK9" s="15">
        <f t="shared" si="4"/>
        <v>0</v>
      </c>
      <c r="AL9" s="15">
        <f t="shared" si="4"/>
        <v>0</v>
      </c>
      <c r="AM9" s="15">
        <f t="shared" si="4"/>
        <v>0</v>
      </c>
      <c r="AN9" s="15">
        <f t="shared" si="4"/>
        <v>0</v>
      </c>
      <c r="AO9" s="15">
        <f t="shared" si="4"/>
        <v>0</v>
      </c>
      <c r="AP9" s="15">
        <f t="shared" si="4"/>
        <v>0</v>
      </c>
      <c r="AQ9" s="15">
        <f t="shared" si="4"/>
        <v>0</v>
      </c>
      <c r="AR9" s="15">
        <f t="shared" si="4"/>
        <v>0</v>
      </c>
      <c r="AS9" s="15">
        <f t="shared" si="4"/>
        <v>0</v>
      </c>
      <c r="AT9" s="15">
        <f t="shared" si="4"/>
        <v>0</v>
      </c>
      <c r="AU9" s="9"/>
    </row>
    <row r="10" spans="1:47" ht="15">
      <c r="A10" s="12"/>
      <c r="B10" s="10"/>
      <c r="C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  <c r="Z10" s="9"/>
      <c r="AA10" s="9"/>
      <c r="AB10" s="9"/>
      <c r="AC10" s="9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9"/>
    </row>
    <row r="11" spans="1:47" ht="15">
      <c r="A11" s="8">
        <v>1995</v>
      </c>
      <c r="B11" s="10">
        <v>77771</v>
      </c>
      <c r="C11" s="10">
        <v>50746</v>
      </c>
      <c r="D11">
        <v>123</v>
      </c>
      <c r="E11">
        <v>487</v>
      </c>
      <c r="F11">
        <f t="shared" si="1"/>
        <v>50136</v>
      </c>
      <c r="G11" s="10">
        <v>6793</v>
      </c>
      <c r="H11" s="10">
        <v>0</v>
      </c>
      <c r="I11" s="10">
        <v>14304</v>
      </c>
      <c r="J11" s="10">
        <v>18154</v>
      </c>
      <c r="K11" s="10">
        <v>6728</v>
      </c>
      <c r="L11" s="10">
        <v>3134</v>
      </c>
      <c r="M11" s="10">
        <v>1023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/>
      <c r="Y11" s="9">
        <f>(C11*100)/B11</f>
        <v>65.25054326162709</v>
      </c>
      <c r="Z11" s="9">
        <f t="shared" si="2"/>
        <v>34.74945673837291</v>
      </c>
      <c r="AA11" s="9">
        <f>(D11*100)/C11</f>
        <v>0.24238363614866196</v>
      </c>
      <c r="AB11" s="9">
        <f>(E11*100)/C11</f>
        <v>0.9596815512552713</v>
      </c>
      <c r="AC11" s="9">
        <f>(F11*100)/C11</f>
        <v>98.79793481259607</v>
      </c>
      <c r="AD11" s="15">
        <f>(G11*100)/$C$11</f>
        <v>13.386276750876917</v>
      </c>
      <c r="AE11" s="15">
        <f aca="true" t="shared" si="5" ref="AE11:AT11">(H11*100)/$C$11</f>
        <v>0</v>
      </c>
      <c r="AF11" s="15">
        <f t="shared" si="5"/>
        <v>28.187443345288298</v>
      </c>
      <c r="AG11" s="15">
        <f t="shared" si="5"/>
        <v>35.77424821660821</v>
      </c>
      <c r="AH11" s="15">
        <f t="shared" si="5"/>
        <v>13.258187837465021</v>
      </c>
      <c r="AI11" s="15">
        <f t="shared" si="5"/>
        <v>6.1758562251211915</v>
      </c>
      <c r="AJ11" s="15">
        <f t="shared" si="5"/>
        <v>2.0159224372364326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9"/>
    </row>
    <row r="12" spans="1:47" ht="15">
      <c r="A12" s="12"/>
      <c r="B12" s="10"/>
      <c r="C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  <c r="Z12" s="9"/>
      <c r="AA12" s="9"/>
      <c r="AB12" s="9"/>
      <c r="AC12" s="9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9"/>
    </row>
    <row r="13" spans="1:47" ht="15">
      <c r="A13" s="8">
        <v>1999</v>
      </c>
      <c r="B13" s="10">
        <v>82064</v>
      </c>
      <c r="C13" s="10">
        <v>46374</v>
      </c>
      <c r="D13">
        <v>197</v>
      </c>
      <c r="E13">
        <v>716</v>
      </c>
      <c r="F13">
        <f t="shared" si="1"/>
        <v>45461</v>
      </c>
      <c r="G13" s="10">
        <v>5114</v>
      </c>
      <c r="H13" s="10">
        <v>0</v>
      </c>
      <c r="I13" s="10">
        <v>11470</v>
      </c>
      <c r="J13" s="10">
        <v>20667</v>
      </c>
      <c r="K13" s="10">
        <v>4551</v>
      </c>
      <c r="L13" s="10">
        <v>2746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913</v>
      </c>
      <c r="X13" s="10"/>
      <c r="Y13" s="9">
        <f>(C13*100)/B13</f>
        <v>56.50955351920452</v>
      </c>
      <c r="Z13" s="9">
        <f t="shared" si="2"/>
        <v>43.49044648079548</v>
      </c>
      <c r="AA13" s="9">
        <f>(D13*100)/C13</f>
        <v>0.4248070039246129</v>
      </c>
      <c r="AB13" s="9">
        <f>(E13*100)/C13</f>
        <v>1.5439686030965627</v>
      </c>
      <c r="AC13" s="9">
        <f>(F13*100)/C13</f>
        <v>98.03122439297883</v>
      </c>
      <c r="AD13" s="15">
        <f>(G13*100)/$C$13</f>
        <v>11.027731056195282</v>
      </c>
      <c r="AE13" s="15">
        <f aca="true" t="shared" si="6" ref="AE13:AT13">(H13*100)/$C$13</f>
        <v>0</v>
      </c>
      <c r="AF13" s="15">
        <f t="shared" si="6"/>
        <v>24.73368697977315</v>
      </c>
      <c r="AG13" s="15">
        <f t="shared" si="6"/>
        <v>44.56592055893388</v>
      </c>
      <c r="AH13" s="15">
        <f t="shared" si="6"/>
        <v>9.813688704877734</v>
      </c>
      <c r="AI13" s="15">
        <f t="shared" si="6"/>
        <v>5.921421486177599</v>
      </c>
      <c r="AJ13" s="15">
        <f t="shared" si="6"/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  <c r="AN13" s="15">
        <f t="shared" si="6"/>
        <v>0</v>
      </c>
      <c r="AO13" s="15">
        <f t="shared" si="6"/>
        <v>0</v>
      </c>
      <c r="AP13" s="15">
        <f t="shared" si="6"/>
        <v>0</v>
      </c>
      <c r="AQ13" s="15">
        <f t="shared" si="6"/>
        <v>0</v>
      </c>
      <c r="AR13" s="15">
        <f t="shared" si="6"/>
        <v>0</v>
      </c>
      <c r="AS13" s="15">
        <f t="shared" si="6"/>
        <v>0</v>
      </c>
      <c r="AT13" s="15">
        <f t="shared" si="6"/>
        <v>1.9687756070211757</v>
      </c>
      <c r="AU13" s="9"/>
    </row>
    <row r="14" spans="30:46" ht="15"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5">
      <c r="A15" s="8">
        <v>2003</v>
      </c>
      <c r="B15">
        <v>84167</v>
      </c>
      <c r="C15">
        <v>50652</v>
      </c>
      <c r="D15">
        <v>168</v>
      </c>
      <c r="E15">
        <v>735</v>
      </c>
      <c r="F15">
        <v>49749</v>
      </c>
      <c r="G15">
        <v>8512</v>
      </c>
      <c r="H15">
        <v>0</v>
      </c>
      <c r="I15">
        <v>10089</v>
      </c>
      <c r="J15">
        <v>16696</v>
      </c>
      <c r="K15">
        <v>5781</v>
      </c>
      <c r="L15">
        <v>4348</v>
      </c>
      <c r="M15">
        <v>2458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1865</v>
      </c>
      <c r="Y15">
        <v>60.18</v>
      </c>
      <c r="Z15">
        <v>39.82</v>
      </c>
      <c r="AA15">
        <v>0.33</v>
      </c>
      <c r="AB15">
        <v>1.45</v>
      </c>
      <c r="AC15">
        <v>98.22</v>
      </c>
      <c r="AD15" s="15">
        <v>17.11</v>
      </c>
      <c r="AE15" s="15">
        <v>0</v>
      </c>
      <c r="AF15" s="15">
        <v>20.28</v>
      </c>
      <c r="AG15" s="15">
        <v>33.56</v>
      </c>
      <c r="AH15" s="15">
        <v>11.62</v>
      </c>
      <c r="AI15" s="15">
        <v>8.74</v>
      </c>
      <c r="AJ15" s="15">
        <f>M15/F15</f>
        <v>0.049408028302076426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f>W15/F15</f>
        <v>0.03748819071740136</v>
      </c>
    </row>
    <row r="16" spans="30:46" ht="15"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2:72" ht="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2:72" ht="1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</row>
    <row r="19" spans="2:72" ht="1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2:72" ht="1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2:72" ht="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</row>
    <row r="22" spans="2:72" ht="1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2:72" ht="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</row>
    <row r="24" spans="2:72" ht="1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</row>
    <row r="25" spans="2:72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2:72" ht="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"/>
  <sheetViews>
    <sheetView tabSelected="1" workbookViewId="0" topLeftCell="AB1">
      <selection activeCell="AE15" sqref="AE15"/>
    </sheetView>
  </sheetViews>
  <sheetFormatPr defaultColWidth="11.5546875" defaultRowHeight="15"/>
  <cols>
    <col min="33" max="33" width="15.21484375" style="0" bestFit="1" customWidth="1"/>
  </cols>
  <sheetData>
    <row r="1" ht="15.75">
      <c r="A1" s="14" t="s">
        <v>31</v>
      </c>
    </row>
    <row r="2" spans="25:27" ht="15">
      <c r="Y2" s="16" t="s">
        <v>0</v>
      </c>
      <c r="AA2" s="16" t="s">
        <v>32</v>
      </c>
    </row>
    <row r="3" spans="1:46" s="18" customFormat="1" ht="15.75">
      <c r="A3" s="19"/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Y3" s="20" t="s">
        <v>6</v>
      </c>
      <c r="Z3" s="20" t="s">
        <v>26</v>
      </c>
      <c r="AA3" s="20" t="s">
        <v>3</v>
      </c>
      <c r="AB3" s="20" t="s">
        <v>4</v>
      </c>
      <c r="AC3" s="20" t="s">
        <v>27</v>
      </c>
      <c r="AD3" s="17" t="s">
        <v>9</v>
      </c>
      <c r="AE3" s="17" t="s">
        <v>10</v>
      </c>
      <c r="AF3" s="17" t="s">
        <v>11</v>
      </c>
      <c r="AG3" s="17" t="s">
        <v>33</v>
      </c>
      <c r="AH3" s="17" t="s">
        <v>13</v>
      </c>
      <c r="AI3" s="17" t="s">
        <v>14</v>
      </c>
      <c r="AJ3" s="17" t="s">
        <v>15</v>
      </c>
      <c r="AK3" s="17" t="s">
        <v>16</v>
      </c>
      <c r="AL3" s="17" t="s">
        <v>17</v>
      </c>
      <c r="AM3" s="17" t="s">
        <v>18</v>
      </c>
      <c r="AN3" s="17" t="s">
        <v>19</v>
      </c>
      <c r="AO3" s="17" t="s">
        <v>20</v>
      </c>
      <c r="AP3" s="17" t="s">
        <v>21</v>
      </c>
      <c r="AQ3" s="17" t="s">
        <v>22</v>
      </c>
      <c r="AR3" s="17" t="s">
        <v>23</v>
      </c>
      <c r="AS3" s="17" t="s">
        <v>24</v>
      </c>
      <c r="AT3" s="17" t="s">
        <v>25</v>
      </c>
    </row>
    <row r="4" spans="1:46" ht="15">
      <c r="A4" s="7"/>
      <c r="Y4" s="9"/>
      <c r="Z4" s="9"/>
      <c r="AA4" s="9"/>
      <c r="AB4" s="9"/>
      <c r="AC4" s="9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7" ht="15">
      <c r="A5" s="8">
        <v>1987</v>
      </c>
      <c r="B5">
        <v>70103</v>
      </c>
      <c r="C5" s="10">
        <v>47850</v>
      </c>
      <c r="D5">
        <v>201</v>
      </c>
      <c r="E5">
        <v>421</v>
      </c>
      <c r="F5" s="10">
        <f>C5-(D5+E5)</f>
        <v>47228</v>
      </c>
      <c r="G5" s="10">
        <v>3490</v>
      </c>
      <c r="H5" s="10">
        <v>1828</v>
      </c>
      <c r="I5" s="10">
        <v>12119</v>
      </c>
      <c r="J5" s="10">
        <v>21493</v>
      </c>
      <c r="K5" s="10">
        <v>2286</v>
      </c>
      <c r="L5" s="10">
        <v>1903</v>
      </c>
      <c r="M5" s="10">
        <v>231</v>
      </c>
      <c r="N5" s="10">
        <v>0</v>
      </c>
      <c r="O5" s="10">
        <v>0</v>
      </c>
      <c r="P5" s="10">
        <v>586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3291.7915999999996</v>
      </c>
      <c r="X5" s="10"/>
      <c r="Y5" s="9">
        <f>(C5*100)/B5</f>
        <v>68.25670798681939</v>
      </c>
      <c r="Z5" s="9">
        <f>(100-Y5)</f>
        <v>31.743292013180607</v>
      </c>
      <c r="AA5" s="9">
        <f>(D5*100)/C5</f>
        <v>0.4200626959247649</v>
      </c>
      <c r="AB5" s="9">
        <f>(E5*100)/C5</f>
        <v>0.8798328108672936</v>
      </c>
      <c r="AC5" s="9">
        <f>(F5*100)/C5</f>
        <v>98.70010449320795</v>
      </c>
      <c r="AD5" s="15">
        <f>(G5*100)/$C$5</f>
        <v>7.2936259143155695</v>
      </c>
      <c r="AE5" s="15">
        <f aca="true" t="shared" si="0" ref="AE5:AT5">(H5*100)/$C$5</f>
        <v>3.820271682340648</v>
      </c>
      <c r="AF5" s="15">
        <f t="shared" si="0"/>
        <v>25.327063740856843</v>
      </c>
      <c r="AG5" s="15">
        <f t="shared" si="0"/>
        <v>44.917450365726225</v>
      </c>
      <c r="AH5" s="15">
        <f t="shared" si="0"/>
        <v>4.777429467084639</v>
      </c>
      <c r="AI5" s="15">
        <f t="shared" si="0"/>
        <v>3.9770114942528734</v>
      </c>
      <c r="AJ5" s="15">
        <f t="shared" si="0"/>
        <v>0.4827586206896552</v>
      </c>
      <c r="AK5" s="15">
        <f t="shared" si="0"/>
        <v>0</v>
      </c>
      <c r="AL5" s="15">
        <f t="shared" si="0"/>
        <v>0</v>
      </c>
      <c r="AM5" s="15">
        <f t="shared" si="0"/>
        <v>1.2246603970741903</v>
      </c>
      <c r="AN5" s="15">
        <f t="shared" si="0"/>
        <v>0</v>
      </c>
      <c r="AO5" s="15">
        <f t="shared" si="0"/>
        <v>0</v>
      </c>
      <c r="AP5" s="15">
        <f t="shared" si="0"/>
        <v>0</v>
      </c>
      <c r="AQ5" s="15">
        <f t="shared" si="0"/>
        <v>0</v>
      </c>
      <c r="AR5" s="15">
        <f t="shared" si="0"/>
        <v>0</v>
      </c>
      <c r="AS5" s="15">
        <f t="shared" si="0"/>
        <v>0</v>
      </c>
      <c r="AT5" s="15">
        <f t="shared" si="0"/>
        <v>6.879397283176593</v>
      </c>
      <c r="AU5" s="9"/>
    </row>
    <row r="6" spans="1:47" ht="15">
      <c r="A6" s="12"/>
      <c r="C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  <c r="Z6" s="9"/>
      <c r="AA6" s="9"/>
      <c r="AB6" s="9"/>
      <c r="AC6" s="9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9"/>
    </row>
    <row r="7" spans="1:47" ht="15">
      <c r="A7" s="8">
        <v>1989</v>
      </c>
      <c r="B7">
        <v>70807</v>
      </c>
      <c r="C7" s="10">
        <v>41827</v>
      </c>
      <c r="D7">
        <v>187</v>
      </c>
      <c r="E7">
        <v>402</v>
      </c>
      <c r="F7" s="10">
        <f>C7-(D7+E7)</f>
        <v>41238</v>
      </c>
      <c r="G7" s="10">
        <v>2458</v>
      </c>
      <c r="H7" s="10">
        <v>779</v>
      </c>
      <c r="I7" s="10">
        <v>10854</v>
      </c>
      <c r="J7" s="10">
        <v>18974</v>
      </c>
      <c r="K7" s="10">
        <v>2070</v>
      </c>
      <c r="L7" s="10">
        <v>1419</v>
      </c>
      <c r="M7" s="10">
        <v>0</v>
      </c>
      <c r="N7" s="10">
        <v>0</v>
      </c>
      <c r="O7" s="10">
        <v>920</v>
      </c>
      <c r="P7" s="10">
        <v>219</v>
      </c>
      <c r="Q7" s="10">
        <v>107</v>
      </c>
      <c r="R7" s="10">
        <v>841</v>
      </c>
      <c r="S7" s="10">
        <v>25</v>
      </c>
      <c r="T7" s="10">
        <v>0</v>
      </c>
      <c r="U7" s="10">
        <v>65</v>
      </c>
      <c r="V7" s="10">
        <v>417</v>
      </c>
      <c r="W7" s="10">
        <v>2090</v>
      </c>
      <c r="X7" s="10"/>
      <c r="Y7" s="9">
        <f>(C7*100)/B7</f>
        <v>59.07184317934667</v>
      </c>
      <c r="Z7" s="9">
        <f>(100-Y7)</f>
        <v>40.92815682065333</v>
      </c>
      <c r="AA7" s="9">
        <f>(D7*100)/C7</f>
        <v>0.44707963755468955</v>
      </c>
      <c r="AB7" s="9">
        <f>(E7*100)/C7</f>
        <v>0.9611016807325412</v>
      </c>
      <c r="AC7" s="9">
        <f>(F7*100)/C7</f>
        <v>98.59181868171277</v>
      </c>
      <c r="AD7" s="15">
        <f>(G7*100)/$C$7</f>
        <v>5.8765868936332994</v>
      </c>
      <c r="AE7" s="15">
        <f aca="true" t="shared" si="1" ref="AE7:AT7">(H7*100)/$C$7</f>
        <v>1.862433356444402</v>
      </c>
      <c r="AF7" s="15">
        <f t="shared" si="1"/>
        <v>25.949745379778612</v>
      </c>
      <c r="AG7" s="15">
        <f t="shared" si="1"/>
        <v>45.363043010495616</v>
      </c>
      <c r="AH7" s="15">
        <f t="shared" si="1"/>
        <v>4.948956415712339</v>
      </c>
      <c r="AI7" s="15">
        <f t="shared" si="1"/>
        <v>3.392545484973821</v>
      </c>
      <c r="AJ7" s="15">
        <f t="shared" si="1"/>
        <v>0</v>
      </c>
      <c r="AK7" s="15">
        <f t="shared" si="1"/>
        <v>0</v>
      </c>
      <c r="AL7" s="15">
        <f t="shared" si="1"/>
        <v>2.1995361847610395</v>
      </c>
      <c r="AM7" s="15">
        <f t="shared" si="1"/>
        <v>0.5235852439811605</v>
      </c>
      <c r="AN7" s="15">
        <f t="shared" si="1"/>
        <v>0.2558156214885122</v>
      </c>
      <c r="AO7" s="15">
        <f t="shared" si="1"/>
        <v>2.0106629688956894</v>
      </c>
      <c r="AP7" s="15">
        <f t="shared" si="1"/>
        <v>0.059770005020680424</v>
      </c>
      <c r="AQ7" s="15">
        <f t="shared" si="1"/>
        <v>0</v>
      </c>
      <c r="AR7" s="15">
        <f t="shared" si="1"/>
        <v>0.1554020130537691</v>
      </c>
      <c r="AS7" s="15">
        <f t="shared" si="1"/>
        <v>0.9969636837449495</v>
      </c>
      <c r="AT7" s="15">
        <f t="shared" si="1"/>
        <v>4.996772419728884</v>
      </c>
      <c r="AU7" s="9"/>
    </row>
    <row r="8" spans="1:47" ht="15">
      <c r="A8" s="12"/>
      <c r="C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  <c r="Z8" s="9"/>
      <c r="AA8" s="9"/>
      <c r="AB8" s="9"/>
      <c r="AC8" s="9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9"/>
    </row>
    <row r="9" spans="1:47" ht="15">
      <c r="A9" s="8">
        <v>1994</v>
      </c>
      <c r="B9">
        <v>76160</v>
      </c>
      <c r="C9" s="10">
        <v>42765</v>
      </c>
      <c r="D9">
        <v>126</v>
      </c>
      <c r="E9">
        <v>437</v>
      </c>
      <c r="F9" s="10">
        <f>C9-(D9+E9)</f>
        <v>42202</v>
      </c>
      <c r="G9" s="10">
        <v>5976</v>
      </c>
      <c r="H9" s="10">
        <v>135</v>
      </c>
      <c r="I9" s="10">
        <v>13218</v>
      </c>
      <c r="J9" s="10">
        <v>14826</v>
      </c>
      <c r="K9" s="10">
        <v>4469</v>
      </c>
      <c r="L9" s="10">
        <v>2157</v>
      </c>
      <c r="M9" s="10">
        <v>0</v>
      </c>
      <c r="N9" s="10">
        <v>0</v>
      </c>
      <c r="O9" s="10">
        <v>181</v>
      </c>
      <c r="P9" s="10">
        <v>93</v>
      </c>
      <c r="Q9" s="10">
        <v>8</v>
      </c>
      <c r="R9" s="10">
        <v>173</v>
      </c>
      <c r="S9" s="10">
        <v>21</v>
      </c>
      <c r="T9" s="10">
        <v>0</v>
      </c>
      <c r="U9" s="10">
        <v>17</v>
      </c>
      <c r="V9" s="10">
        <v>350</v>
      </c>
      <c r="W9" s="10">
        <v>578</v>
      </c>
      <c r="X9" s="10"/>
      <c r="Y9" s="9">
        <f>(C9*100)/B9</f>
        <v>56.1515231092437</v>
      </c>
      <c r="Z9" s="9">
        <f>(100-Y9)</f>
        <v>43.8484768907563</v>
      </c>
      <c r="AA9" s="9">
        <f>(D9*100)/C9</f>
        <v>0.29463346194317785</v>
      </c>
      <c r="AB9" s="9">
        <f>(E9*100)/C9</f>
        <v>1.021863673564831</v>
      </c>
      <c r="AC9" s="9">
        <f>(F9*100)/C9</f>
        <v>98.68350286449198</v>
      </c>
      <c r="AD9" s="15">
        <f>(G9*100)/$C$9</f>
        <v>13.97404419501929</v>
      </c>
      <c r="AE9" s="15">
        <f aca="true" t="shared" si="2" ref="AE9:AT9">(H9*100)/$C$9</f>
        <v>0.3156787092248334</v>
      </c>
      <c r="AF9" s="15">
        <f t="shared" si="2"/>
        <v>30.908453174324798</v>
      </c>
      <c r="AG9" s="15">
        <f t="shared" si="2"/>
        <v>34.66853735531392</v>
      </c>
      <c r="AH9" s="15">
        <f t="shared" si="2"/>
        <v>10.450134455746522</v>
      </c>
      <c r="AI9" s="15">
        <f t="shared" si="2"/>
        <v>5.043844265170116</v>
      </c>
      <c r="AJ9" s="15">
        <f t="shared" si="2"/>
        <v>0</v>
      </c>
      <c r="AK9" s="15">
        <f t="shared" si="2"/>
        <v>0</v>
      </c>
      <c r="AL9" s="15">
        <f t="shared" si="2"/>
        <v>0.42324330644218405</v>
      </c>
      <c r="AM9" s="15">
        <f t="shared" si="2"/>
        <v>0.21746755524377412</v>
      </c>
      <c r="AN9" s="15">
        <f t="shared" si="2"/>
        <v>0.01870688647258272</v>
      </c>
      <c r="AO9" s="15">
        <f t="shared" si="2"/>
        <v>0.4045364199696013</v>
      </c>
      <c r="AP9" s="15">
        <f t="shared" si="2"/>
        <v>0.049105576990529635</v>
      </c>
      <c r="AQ9" s="15">
        <f t="shared" si="2"/>
        <v>0</v>
      </c>
      <c r="AR9" s="15">
        <f t="shared" si="2"/>
        <v>0.03975213375423828</v>
      </c>
      <c r="AS9" s="15">
        <f t="shared" si="2"/>
        <v>0.8184262831754939</v>
      </c>
      <c r="AT9" s="15">
        <f t="shared" si="2"/>
        <v>1.3515725476441014</v>
      </c>
      <c r="AU9" s="9"/>
    </row>
    <row r="10" spans="1:47" ht="15">
      <c r="A10" s="11"/>
      <c r="C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  <c r="Z10" s="9"/>
      <c r="AA10" s="9"/>
      <c r="AB10" s="9"/>
      <c r="AC10" s="9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9"/>
    </row>
    <row r="11" spans="1:47" ht="15">
      <c r="A11" s="8">
        <v>1999</v>
      </c>
      <c r="B11">
        <v>82064</v>
      </c>
      <c r="C11" s="10">
        <v>46473</v>
      </c>
      <c r="D11">
        <v>224</v>
      </c>
      <c r="E11">
        <v>642</v>
      </c>
      <c r="F11" s="10">
        <f>C11-(D11+E11)</f>
        <v>45607</v>
      </c>
      <c r="G11" s="10">
        <v>6782</v>
      </c>
      <c r="H11" s="10">
        <v>0</v>
      </c>
      <c r="I11" s="10">
        <v>12004</v>
      </c>
      <c r="J11" s="10">
        <v>19160</v>
      </c>
      <c r="K11" s="10">
        <v>3015</v>
      </c>
      <c r="L11" s="10">
        <v>2148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2498</v>
      </c>
      <c r="X11" s="10"/>
      <c r="Y11" s="9">
        <f>(C11*100)/B11</f>
        <v>56.63019107038409</v>
      </c>
      <c r="Z11" s="9">
        <f>(100-Y11)</f>
        <v>43.36980892961591</v>
      </c>
      <c r="AA11" s="9">
        <f>(D11*100)/C11</f>
        <v>0.4820003012501883</v>
      </c>
      <c r="AB11" s="9">
        <f>(E11*100)/C11</f>
        <v>1.3814472919759861</v>
      </c>
      <c r="AC11" s="9">
        <f>(F11*100)/C11</f>
        <v>98.13655240677383</v>
      </c>
      <c r="AD11" s="15">
        <f>(G11*100)/$C$11</f>
        <v>14.593419835173112</v>
      </c>
      <c r="AE11" s="15">
        <f aca="true" t="shared" si="3" ref="AE11:AT11">(H11*100)/$C$11</f>
        <v>0</v>
      </c>
      <c r="AF11" s="15">
        <f t="shared" si="3"/>
        <v>25.830051858068124</v>
      </c>
      <c r="AG11" s="15">
        <f t="shared" si="3"/>
        <v>41.22824005336432</v>
      </c>
      <c r="AH11" s="15">
        <f t="shared" si="3"/>
        <v>6.487637983345168</v>
      </c>
      <c r="AI11" s="15">
        <f t="shared" si="3"/>
        <v>4.622038603059841</v>
      </c>
      <c r="AJ11" s="15">
        <f t="shared" si="3"/>
        <v>0</v>
      </c>
      <c r="AK11" s="15">
        <f t="shared" si="3"/>
        <v>0</v>
      </c>
      <c r="AL11" s="15">
        <f t="shared" si="3"/>
        <v>0</v>
      </c>
      <c r="AM11" s="15">
        <f t="shared" si="3"/>
        <v>0</v>
      </c>
      <c r="AN11" s="15">
        <f t="shared" si="3"/>
        <v>0</v>
      </c>
      <c r="AO11" s="15">
        <f t="shared" si="3"/>
        <v>0</v>
      </c>
      <c r="AP11" s="15">
        <f t="shared" si="3"/>
        <v>0</v>
      </c>
      <c r="AQ11" s="15">
        <f t="shared" si="3"/>
        <v>0</v>
      </c>
      <c r="AR11" s="15">
        <f t="shared" si="3"/>
        <v>0</v>
      </c>
      <c r="AS11" s="15">
        <f t="shared" si="3"/>
        <v>0</v>
      </c>
      <c r="AT11" s="15">
        <f t="shared" si="3"/>
        <v>5.37516407376326</v>
      </c>
      <c r="AU11" s="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dcterms:created xsi:type="dcterms:W3CDTF">2002-08-20T14:39:27Z</dcterms:created>
  <dcterms:modified xsi:type="dcterms:W3CDTF">2004-01-27T08:39:08Z</dcterms:modified>
  <cp:category/>
  <cp:version/>
  <cp:contentType/>
  <cp:contentStatus/>
</cp:coreProperties>
</file>